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840"/>
  </bookViews>
  <sheets>
    <sheet name="nerelativPripad" sheetId="1" r:id="rId1"/>
    <sheet name="ulrarelativPripad" sheetId="5" r:id="rId2"/>
  </sheets>
  <calcPr calcId="145621"/>
</workbook>
</file>

<file path=xl/calcChain.xml><?xml version="1.0" encoding="utf-8"?>
<calcChain xmlns="http://schemas.openxmlformats.org/spreadsheetml/2006/main">
  <c r="A101" i="5" l="1"/>
  <c r="A102" i="5" s="1"/>
  <c r="B101" i="5"/>
  <c r="F101" i="5"/>
  <c r="L4" i="5"/>
  <c r="D2" i="5" s="1"/>
  <c r="E2" i="5" s="1"/>
  <c r="F3" i="5"/>
  <c r="B3" i="5"/>
  <c r="A3" i="5"/>
  <c r="A4" i="5" s="1"/>
  <c r="B4" i="5" s="1"/>
  <c r="F4" i="5" s="1"/>
  <c r="F2" i="5"/>
  <c r="B2" i="5"/>
  <c r="A103" i="5" l="1"/>
  <c r="B102" i="5"/>
  <c r="F102" i="5" s="1"/>
  <c r="H2" i="5"/>
  <c r="D3" i="5" s="1"/>
  <c r="G2" i="5"/>
  <c r="C3" i="5" s="1"/>
  <c r="A5" i="5"/>
  <c r="L4" i="1"/>
  <c r="E3" i="5" l="1"/>
  <c r="H3" i="5" s="1"/>
  <c r="D4" i="5" s="1"/>
  <c r="E4" i="5" s="1"/>
  <c r="G4" i="5" s="1"/>
  <c r="A104" i="5"/>
  <c r="B103" i="5"/>
  <c r="F103" i="5" s="1"/>
  <c r="B5" i="5"/>
  <c r="F5" i="5" s="1"/>
  <c r="A6" i="5"/>
  <c r="A3" i="1"/>
  <c r="A4" i="1" s="1"/>
  <c r="B2" i="1"/>
  <c r="F2" i="1" s="1"/>
  <c r="D2" i="1"/>
  <c r="E2" i="1" s="1"/>
  <c r="G3" i="5" l="1"/>
  <c r="C4" i="5" s="1"/>
  <c r="A105" i="5"/>
  <c r="B104" i="5"/>
  <c r="F104" i="5" s="1"/>
  <c r="B6" i="5"/>
  <c r="F6" i="5" s="1"/>
  <c r="A7" i="5"/>
  <c r="H2" i="1"/>
  <c r="D3" i="1" s="1"/>
  <c r="E3" i="1" s="1"/>
  <c r="B4" i="1"/>
  <c r="F4" i="1" s="1"/>
  <c r="A5" i="1"/>
  <c r="B3" i="1"/>
  <c r="F3" i="1" s="1"/>
  <c r="G2" i="1"/>
  <c r="C3" i="1" s="1"/>
  <c r="H4" i="5" l="1"/>
  <c r="D5" i="5" s="1"/>
  <c r="E5" i="5" s="1"/>
  <c r="G5" i="5" s="1"/>
  <c r="C5" i="5"/>
  <c r="A106" i="5"/>
  <c r="B105" i="5"/>
  <c r="F105" i="5" s="1"/>
  <c r="B7" i="5"/>
  <c r="F7" i="5" s="1"/>
  <c r="A8" i="5"/>
  <c r="H3" i="1"/>
  <c r="D4" i="1" s="1"/>
  <c r="E4" i="1" s="1"/>
  <c r="G3" i="1"/>
  <c r="C4" i="1" s="1"/>
  <c r="B5" i="1"/>
  <c r="F5" i="1" s="1"/>
  <c r="A6" i="1"/>
  <c r="H5" i="5" l="1"/>
  <c r="D6" i="5" s="1"/>
  <c r="E6" i="5" s="1"/>
  <c r="G6" i="5" s="1"/>
  <c r="C6" i="5"/>
  <c r="A107" i="5"/>
  <c r="B106" i="5"/>
  <c r="F106" i="5" s="1"/>
  <c r="B8" i="5"/>
  <c r="F8" i="5" s="1"/>
  <c r="A9" i="5"/>
  <c r="G4" i="1"/>
  <c r="C5" i="1" s="1"/>
  <c r="H4" i="1"/>
  <c r="D5" i="1" s="1"/>
  <c r="E5" i="1" s="1"/>
  <c r="B6" i="1"/>
  <c r="F6" i="1" s="1"/>
  <c r="A7" i="1"/>
  <c r="A8" i="1" s="1"/>
  <c r="H6" i="5" l="1"/>
  <c r="D7" i="5" s="1"/>
  <c r="E7" i="5" s="1"/>
  <c r="G7" i="5" s="1"/>
  <c r="C7" i="5"/>
  <c r="A108" i="5"/>
  <c r="B107" i="5"/>
  <c r="F107" i="5" s="1"/>
  <c r="B9" i="5"/>
  <c r="F9" i="5" s="1"/>
  <c r="A10" i="5"/>
  <c r="A9" i="1"/>
  <c r="B8" i="1"/>
  <c r="F8" i="1" s="1"/>
  <c r="H5" i="1"/>
  <c r="D6" i="1" s="1"/>
  <c r="E6" i="1" s="1"/>
  <c r="G6" i="1" s="1"/>
  <c r="G5" i="1"/>
  <c r="C6" i="1" s="1"/>
  <c r="B7" i="1"/>
  <c r="F7" i="1" s="1"/>
  <c r="C8" i="5" l="1"/>
  <c r="H7" i="5"/>
  <c r="D8" i="5" s="1"/>
  <c r="E8" i="5" s="1"/>
  <c r="G8" i="5" s="1"/>
  <c r="A109" i="5"/>
  <c r="B108" i="5"/>
  <c r="F108" i="5" s="1"/>
  <c r="B10" i="5"/>
  <c r="F10" i="5" s="1"/>
  <c r="A11" i="5"/>
  <c r="A10" i="1"/>
  <c r="B9" i="1"/>
  <c r="F9" i="1" s="1"/>
  <c r="H6" i="1"/>
  <c r="D7" i="1" s="1"/>
  <c r="C7" i="1"/>
  <c r="C9" i="5" l="1"/>
  <c r="H8" i="5"/>
  <c r="D9" i="5" s="1"/>
  <c r="E9" i="5" s="1"/>
  <c r="H9" i="5" s="1"/>
  <c r="D10" i="5" s="1"/>
  <c r="A110" i="5"/>
  <c r="B109" i="5"/>
  <c r="F109" i="5" s="1"/>
  <c r="B11" i="5"/>
  <c r="F11" i="5" s="1"/>
  <c r="A12" i="5"/>
  <c r="E7" i="1"/>
  <c r="G7" i="1" s="1"/>
  <c r="C8" i="1" s="1"/>
  <c r="B10" i="1"/>
  <c r="F10" i="1" s="1"/>
  <c r="A11" i="1"/>
  <c r="G9" i="5" l="1"/>
  <c r="C10" i="5" s="1"/>
  <c r="A111" i="5"/>
  <c r="B110" i="5"/>
  <c r="F110" i="5" s="1"/>
  <c r="E10" i="5"/>
  <c r="B12" i="5"/>
  <c r="F12" i="5" s="1"/>
  <c r="A13" i="5"/>
  <c r="A12" i="1"/>
  <c r="B11" i="1"/>
  <c r="F11" i="1" s="1"/>
  <c r="H7" i="1"/>
  <c r="D8" i="1" s="1"/>
  <c r="E8" i="1" s="1"/>
  <c r="G8" i="1" s="1"/>
  <c r="C9" i="1" s="1"/>
  <c r="H10" i="5" l="1"/>
  <c r="D11" i="5" s="1"/>
  <c r="E11" i="5" s="1"/>
  <c r="G11" i="5" s="1"/>
  <c r="A112" i="5"/>
  <c r="B111" i="5"/>
  <c r="F111" i="5" s="1"/>
  <c r="G10" i="5"/>
  <c r="C11" i="5" s="1"/>
  <c r="B13" i="5"/>
  <c r="F13" i="5" s="1"/>
  <c r="A14" i="5"/>
  <c r="A13" i="1"/>
  <c r="B12" i="1"/>
  <c r="F12" i="1" s="1"/>
  <c r="H8" i="1"/>
  <c r="D9" i="1" s="1"/>
  <c r="E9" i="1" s="1"/>
  <c r="A113" i="5" l="1"/>
  <c r="B112" i="5"/>
  <c r="F112" i="5" s="1"/>
  <c r="C12" i="5"/>
  <c r="B14" i="5"/>
  <c r="F14" i="5" s="1"/>
  <c r="A15" i="5"/>
  <c r="H11" i="5"/>
  <c r="D12" i="5" s="1"/>
  <c r="E12" i="5" s="1"/>
  <c r="H9" i="1"/>
  <c r="D10" i="1" s="1"/>
  <c r="E10" i="1" s="1"/>
  <c r="G10" i="1" s="1"/>
  <c r="G9" i="1"/>
  <c r="C10" i="1" s="1"/>
  <c r="A14" i="1"/>
  <c r="B13" i="1"/>
  <c r="F13" i="1" s="1"/>
  <c r="A114" i="5" l="1"/>
  <c r="B113" i="5"/>
  <c r="F113" i="5" s="1"/>
  <c r="B15" i="5"/>
  <c r="F15" i="5" s="1"/>
  <c r="A16" i="5"/>
  <c r="A15" i="1"/>
  <c r="B14" i="1"/>
  <c r="F14" i="1" s="1"/>
  <c r="H10" i="1"/>
  <c r="D11" i="1" s="1"/>
  <c r="E11" i="1" s="1"/>
  <c r="G11" i="1" s="1"/>
  <c r="C11" i="1"/>
  <c r="A115" i="5" l="1"/>
  <c r="B114" i="5"/>
  <c r="F114" i="5" s="1"/>
  <c r="G12" i="5"/>
  <c r="C13" i="5" s="1"/>
  <c r="H12" i="5"/>
  <c r="D13" i="5" s="1"/>
  <c r="E13" i="5" s="1"/>
  <c r="B16" i="5"/>
  <c r="F16" i="5" s="1"/>
  <c r="A17" i="5"/>
  <c r="H11" i="1"/>
  <c r="D12" i="1" s="1"/>
  <c r="E12" i="1" s="1"/>
  <c r="G12" i="1" s="1"/>
  <c r="C12" i="1"/>
  <c r="A16" i="1"/>
  <c r="B15" i="1"/>
  <c r="F15" i="1" s="1"/>
  <c r="A116" i="5" l="1"/>
  <c r="B115" i="5"/>
  <c r="F115" i="5" s="1"/>
  <c r="G13" i="5"/>
  <c r="C14" i="5" s="1"/>
  <c r="B17" i="5"/>
  <c r="F17" i="5" s="1"/>
  <c r="A18" i="5"/>
  <c r="H12" i="1"/>
  <c r="D13" i="1" s="1"/>
  <c r="E13" i="1" s="1"/>
  <c r="G13" i="1" s="1"/>
  <c r="B16" i="1"/>
  <c r="F16" i="1" s="1"/>
  <c r="A17" i="1"/>
  <c r="C13" i="1"/>
  <c r="A117" i="5" l="1"/>
  <c r="B116" i="5"/>
  <c r="F116" i="5" s="1"/>
  <c r="H13" i="5"/>
  <c r="D14" i="5" s="1"/>
  <c r="E14" i="5" s="1"/>
  <c r="B18" i="5"/>
  <c r="F18" i="5" s="1"/>
  <c r="A19" i="5"/>
  <c r="H13" i="1"/>
  <c r="D14" i="1" s="1"/>
  <c r="E14" i="1" s="1"/>
  <c r="G14" i="1" s="1"/>
  <c r="C14" i="1"/>
  <c r="A18" i="1"/>
  <c r="B17" i="1"/>
  <c r="F17" i="1" s="1"/>
  <c r="A118" i="5" l="1"/>
  <c r="B117" i="5"/>
  <c r="F117" i="5" s="1"/>
  <c r="G14" i="5"/>
  <c r="C15" i="5" s="1"/>
  <c r="B19" i="5"/>
  <c r="F19" i="5" s="1"/>
  <c r="A20" i="5"/>
  <c r="H14" i="1"/>
  <c r="D15" i="1" s="1"/>
  <c r="E15" i="1" s="1"/>
  <c r="G15" i="1" s="1"/>
  <c r="A19" i="1"/>
  <c r="B18" i="1"/>
  <c r="F18" i="1" s="1"/>
  <c r="C15" i="1"/>
  <c r="A119" i="5" l="1"/>
  <c r="B118" i="5"/>
  <c r="F118" i="5" s="1"/>
  <c r="H14" i="5"/>
  <c r="D15" i="5" s="1"/>
  <c r="E15" i="5" s="1"/>
  <c r="B20" i="5"/>
  <c r="F20" i="5" s="1"/>
  <c r="A21" i="5"/>
  <c r="H15" i="1"/>
  <c r="D16" i="1" s="1"/>
  <c r="E16" i="1" s="1"/>
  <c r="G16" i="1" s="1"/>
  <c r="C16" i="1"/>
  <c r="A20" i="1"/>
  <c r="B19" i="1"/>
  <c r="F19" i="1" s="1"/>
  <c r="A120" i="5" l="1"/>
  <c r="B119" i="5"/>
  <c r="F119" i="5" s="1"/>
  <c r="B21" i="5"/>
  <c r="F21" i="5" s="1"/>
  <c r="A22" i="5"/>
  <c r="G15" i="5"/>
  <c r="C16" i="5" s="1"/>
  <c r="H15" i="5"/>
  <c r="D16" i="5" s="1"/>
  <c r="E16" i="5" s="1"/>
  <c r="H16" i="1"/>
  <c r="D17" i="1" s="1"/>
  <c r="E17" i="1" s="1"/>
  <c r="G17" i="1" s="1"/>
  <c r="B20" i="1"/>
  <c r="F20" i="1" s="1"/>
  <c r="A21" i="1"/>
  <c r="C17" i="1"/>
  <c r="A121" i="5" l="1"/>
  <c r="B120" i="5"/>
  <c r="F120" i="5" s="1"/>
  <c r="G16" i="5"/>
  <c r="C17" i="5" s="1"/>
  <c r="H16" i="5"/>
  <c r="D17" i="5" s="1"/>
  <c r="E17" i="5" s="1"/>
  <c r="B22" i="5"/>
  <c r="F22" i="5" s="1"/>
  <c r="A23" i="5"/>
  <c r="C18" i="1"/>
  <c r="A22" i="1"/>
  <c r="B21" i="1"/>
  <c r="F21" i="1" s="1"/>
  <c r="H17" i="1"/>
  <c r="D18" i="1" s="1"/>
  <c r="E18" i="1" s="1"/>
  <c r="A122" i="5" l="1"/>
  <c r="B121" i="5"/>
  <c r="F121" i="5" s="1"/>
  <c r="G17" i="5"/>
  <c r="C18" i="5" s="1"/>
  <c r="B23" i="5"/>
  <c r="F23" i="5" s="1"/>
  <c r="A24" i="5"/>
  <c r="A23" i="1"/>
  <c r="B22" i="1"/>
  <c r="F22" i="1" s="1"/>
  <c r="G18" i="1"/>
  <c r="C19" i="1" s="1"/>
  <c r="H18" i="1"/>
  <c r="D19" i="1" s="1"/>
  <c r="A123" i="5" l="1"/>
  <c r="B122" i="5"/>
  <c r="F122" i="5" s="1"/>
  <c r="B24" i="5"/>
  <c r="F24" i="5" s="1"/>
  <c r="A25" i="5"/>
  <c r="H17" i="5"/>
  <c r="D18" i="5" s="1"/>
  <c r="E18" i="5" s="1"/>
  <c r="A24" i="1"/>
  <c r="B23" i="1"/>
  <c r="F23" i="1" s="1"/>
  <c r="E19" i="1"/>
  <c r="G19" i="1" s="1"/>
  <c r="C20" i="1" s="1"/>
  <c r="A124" i="5" l="1"/>
  <c r="B123" i="5"/>
  <c r="F123" i="5" s="1"/>
  <c r="B25" i="5"/>
  <c r="F25" i="5" s="1"/>
  <c r="A26" i="5"/>
  <c r="A25" i="1"/>
  <c r="B24" i="1"/>
  <c r="F24" i="1" s="1"/>
  <c r="H19" i="1"/>
  <c r="D20" i="1" s="1"/>
  <c r="A125" i="5" l="1"/>
  <c r="B124" i="5"/>
  <c r="F124" i="5" s="1"/>
  <c r="G18" i="5"/>
  <c r="C19" i="5" s="1"/>
  <c r="H18" i="5"/>
  <c r="D19" i="5" s="1"/>
  <c r="E19" i="5" s="1"/>
  <c r="B26" i="5"/>
  <c r="F26" i="5" s="1"/>
  <c r="A27" i="5"/>
  <c r="A26" i="1"/>
  <c r="B25" i="1"/>
  <c r="F25" i="1" s="1"/>
  <c r="E20" i="1"/>
  <c r="A126" i="5" l="1"/>
  <c r="B125" i="5"/>
  <c r="F125" i="5" s="1"/>
  <c r="B27" i="5"/>
  <c r="F27" i="5" s="1"/>
  <c r="A28" i="5"/>
  <c r="G19" i="5"/>
  <c r="C20" i="5" s="1"/>
  <c r="A27" i="1"/>
  <c r="B26" i="1"/>
  <c r="F26" i="1" s="1"/>
  <c r="G20" i="1"/>
  <c r="C21" i="1" s="1"/>
  <c r="H20" i="1"/>
  <c r="D21" i="1" s="1"/>
  <c r="A127" i="5" l="1"/>
  <c r="B126" i="5"/>
  <c r="F126" i="5" s="1"/>
  <c r="H19" i="5"/>
  <c r="D20" i="5" s="1"/>
  <c r="E20" i="5" s="1"/>
  <c r="B28" i="5"/>
  <c r="F28" i="5" s="1"/>
  <c r="A29" i="5"/>
  <c r="A28" i="1"/>
  <c r="B27" i="1"/>
  <c r="F27" i="1" s="1"/>
  <c r="E21" i="1"/>
  <c r="G21" i="1" s="1"/>
  <c r="C22" i="1" s="1"/>
  <c r="A128" i="5" l="1"/>
  <c r="B127" i="5"/>
  <c r="F127" i="5" s="1"/>
  <c r="B29" i="5"/>
  <c r="F29" i="5" s="1"/>
  <c r="A30" i="5"/>
  <c r="H21" i="1"/>
  <c r="D22" i="1" s="1"/>
  <c r="E22" i="1" s="1"/>
  <c r="G22" i="1" s="1"/>
  <c r="C23" i="1" s="1"/>
  <c r="A29" i="1"/>
  <c r="B28" i="1"/>
  <c r="F28" i="1" s="1"/>
  <c r="A129" i="5" l="1"/>
  <c r="B128" i="5"/>
  <c r="F128" i="5" s="1"/>
  <c r="G20" i="5"/>
  <c r="C21" i="5" s="1"/>
  <c r="H20" i="5"/>
  <c r="D21" i="5" s="1"/>
  <c r="E21" i="5" s="1"/>
  <c r="B30" i="5"/>
  <c r="F30" i="5" s="1"/>
  <c r="A31" i="5"/>
  <c r="H22" i="1"/>
  <c r="D23" i="1" s="1"/>
  <c r="E23" i="1" s="1"/>
  <c r="G23" i="1" s="1"/>
  <c r="C24" i="1" s="1"/>
  <c r="A30" i="1"/>
  <c r="B29" i="1"/>
  <c r="F29" i="1" s="1"/>
  <c r="A130" i="5" l="1"/>
  <c r="B129" i="5"/>
  <c r="F129" i="5" s="1"/>
  <c r="G21" i="5"/>
  <c r="C22" i="5" s="1"/>
  <c r="B31" i="5"/>
  <c r="F31" i="5" s="1"/>
  <c r="A32" i="5"/>
  <c r="H23" i="1"/>
  <c r="D24" i="1" s="1"/>
  <c r="E24" i="1" s="1"/>
  <c r="A31" i="1"/>
  <c r="B30" i="1"/>
  <c r="F30" i="1" s="1"/>
  <c r="A131" i="5" l="1"/>
  <c r="B130" i="5"/>
  <c r="F130" i="5" s="1"/>
  <c r="H21" i="5"/>
  <c r="D22" i="5" s="1"/>
  <c r="E22" i="5" s="1"/>
  <c r="B32" i="5"/>
  <c r="F32" i="5" s="1"/>
  <c r="A33" i="5"/>
  <c r="G24" i="1"/>
  <c r="C25" i="1" s="1"/>
  <c r="H24" i="1"/>
  <c r="D25" i="1" s="1"/>
  <c r="E25" i="1" s="1"/>
  <c r="G25" i="1" s="1"/>
  <c r="A32" i="1"/>
  <c r="B31" i="1"/>
  <c r="F31" i="1" s="1"/>
  <c r="A132" i="5" l="1"/>
  <c r="B131" i="5"/>
  <c r="F131" i="5" s="1"/>
  <c r="B33" i="5"/>
  <c r="F33" i="5" s="1"/>
  <c r="A34" i="5"/>
  <c r="C26" i="1"/>
  <c r="A33" i="1"/>
  <c r="B32" i="1"/>
  <c r="F32" i="1" s="1"/>
  <c r="H25" i="1"/>
  <c r="D26" i="1" s="1"/>
  <c r="A133" i="5" l="1"/>
  <c r="B132" i="5"/>
  <c r="F132" i="5" s="1"/>
  <c r="B34" i="5"/>
  <c r="F34" i="5" s="1"/>
  <c r="A35" i="5"/>
  <c r="G22" i="5"/>
  <c r="C23" i="5" s="1"/>
  <c r="H22" i="5"/>
  <c r="D23" i="5" s="1"/>
  <c r="E23" i="5" s="1"/>
  <c r="A34" i="1"/>
  <c r="B33" i="1"/>
  <c r="F33" i="1" s="1"/>
  <c r="E26" i="1"/>
  <c r="A134" i="5" l="1"/>
  <c r="B133" i="5"/>
  <c r="F133" i="5" s="1"/>
  <c r="G23" i="5"/>
  <c r="C24" i="5" s="1"/>
  <c r="H23" i="5"/>
  <c r="D24" i="5" s="1"/>
  <c r="E24" i="5" s="1"/>
  <c r="B35" i="5"/>
  <c r="F35" i="5" s="1"/>
  <c r="A36" i="5"/>
  <c r="A35" i="1"/>
  <c r="B34" i="1"/>
  <c r="F34" i="1" s="1"/>
  <c r="G26" i="1"/>
  <c r="C27" i="1" s="1"/>
  <c r="H26" i="1"/>
  <c r="D27" i="1" s="1"/>
  <c r="A135" i="5" l="1"/>
  <c r="B134" i="5"/>
  <c r="F134" i="5" s="1"/>
  <c r="G24" i="5"/>
  <c r="C25" i="5" s="1"/>
  <c r="A37" i="5"/>
  <c r="B36" i="5"/>
  <c r="F36" i="5" s="1"/>
  <c r="A36" i="1"/>
  <c r="B35" i="1"/>
  <c r="F35" i="1" s="1"/>
  <c r="E27" i="1"/>
  <c r="G27" i="1" s="1"/>
  <c r="C28" i="1" s="1"/>
  <c r="A136" i="5" l="1"/>
  <c r="B135" i="5"/>
  <c r="F135" i="5" s="1"/>
  <c r="H24" i="5"/>
  <c r="D25" i="5" s="1"/>
  <c r="A38" i="5"/>
  <c r="B37" i="5"/>
  <c r="F37" i="5" s="1"/>
  <c r="H27" i="1"/>
  <c r="D28" i="1" s="1"/>
  <c r="E28" i="1" s="1"/>
  <c r="G28" i="1" s="1"/>
  <c r="C29" i="1" s="1"/>
  <c r="A37" i="1"/>
  <c r="B36" i="1"/>
  <c r="F36" i="1" s="1"/>
  <c r="A137" i="5" l="1"/>
  <c r="B136" i="5"/>
  <c r="F136" i="5" s="1"/>
  <c r="E25" i="5"/>
  <c r="G25" i="5" s="1"/>
  <c r="C26" i="5" s="1"/>
  <c r="A39" i="5"/>
  <c r="B38" i="5"/>
  <c r="F38" i="5" s="1"/>
  <c r="B37" i="1"/>
  <c r="F37" i="1" s="1"/>
  <c r="A38" i="1"/>
  <c r="H28" i="1"/>
  <c r="D29" i="1" s="1"/>
  <c r="E29" i="1" s="1"/>
  <c r="G29" i="1" s="1"/>
  <c r="C30" i="1" s="1"/>
  <c r="A138" i="5" l="1"/>
  <c r="B137" i="5"/>
  <c r="F137" i="5" s="1"/>
  <c r="H25" i="5"/>
  <c r="D26" i="5" s="1"/>
  <c r="A40" i="5"/>
  <c r="B39" i="5"/>
  <c r="F39" i="5" s="1"/>
  <c r="A39" i="1"/>
  <c r="B38" i="1"/>
  <c r="F38" i="1" s="1"/>
  <c r="H29" i="1"/>
  <c r="D30" i="1" s="1"/>
  <c r="A139" i="5" l="1"/>
  <c r="B138" i="5"/>
  <c r="F138" i="5" s="1"/>
  <c r="E26" i="5"/>
  <c r="G26" i="5" s="1"/>
  <c r="C27" i="5" s="1"/>
  <c r="A41" i="5"/>
  <c r="B40" i="5"/>
  <c r="F40" i="5" s="1"/>
  <c r="B39" i="1"/>
  <c r="F39" i="1" s="1"/>
  <c r="A40" i="1"/>
  <c r="E30" i="1"/>
  <c r="A140" i="5" l="1"/>
  <c r="B139" i="5"/>
  <c r="F139" i="5" s="1"/>
  <c r="H26" i="5"/>
  <c r="D27" i="5" s="1"/>
  <c r="E27" i="5" s="1"/>
  <c r="G27" i="5" s="1"/>
  <c r="C28" i="5" s="1"/>
  <c r="A42" i="5"/>
  <c r="B41" i="5"/>
  <c r="F41" i="5" s="1"/>
  <c r="B40" i="1"/>
  <c r="F40" i="1" s="1"/>
  <c r="A41" i="1"/>
  <c r="G30" i="1"/>
  <c r="C31" i="1" s="1"/>
  <c r="H30" i="1"/>
  <c r="D31" i="1" s="1"/>
  <c r="A141" i="5" l="1"/>
  <c r="B140" i="5"/>
  <c r="F140" i="5" s="1"/>
  <c r="H27" i="5"/>
  <c r="D28" i="5" s="1"/>
  <c r="E28" i="5" s="1"/>
  <c r="G28" i="5" s="1"/>
  <c r="C29" i="5" s="1"/>
  <c r="A43" i="5"/>
  <c r="B42" i="5"/>
  <c r="F42" i="5" s="1"/>
  <c r="A42" i="1"/>
  <c r="B41" i="1"/>
  <c r="F41" i="1" s="1"/>
  <c r="E31" i="1"/>
  <c r="G31" i="1" s="1"/>
  <c r="C32" i="1" s="1"/>
  <c r="A142" i="5" l="1"/>
  <c r="B141" i="5"/>
  <c r="F141" i="5" s="1"/>
  <c r="H28" i="5"/>
  <c r="D29" i="5" s="1"/>
  <c r="E29" i="5" s="1"/>
  <c r="G29" i="5" s="1"/>
  <c r="C30" i="5" s="1"/>
  <c r="A44" i="5"/>
  <c r="B43" i="5"/>
  <c r="F43" i="5" s="1"/>
  <c r="B42" i="1"/>
  <c r="F42" i="1" s="1"/>
  <c r="A43" i="1"/>
  <c r="H31" i="1"/>
  <c r="D32" i="1" s="1"/>
  <c r="A143" i="5" l="1"/>
  <c r="B142" i="5"/>
  <c r="F142" i="5" s="1"/>
  <c r="H29" i="5"/>
  <c r="D30" i="5" s="1"/>
  <c r="E30" i="5" s="1"/>
  <c r="G30" i="5" s="1"/>
  <c r="C31" i="5" s="1"/>
  <c r="A45" i="5"/>
  <c r="B44" i="5"/>
  <c r="F44" i="5" s="1"/>
  <c r="A44" i="1"/>
  <c r="B43" i="1"/>
  <c r="F43" i="1" s="1"/>
  <c r="E32" i="1"/>
  <c r="B143" i="5" l="1"/>
  <c r="F143" i="5" s="1"/>
  <c r="A144" i="5"/>
  <c r="H30" i="5"/>
  <c r="D31" i="5" s="1"/>
  <c r="E31" i="5" s="1"/>
  <c r="G31" i="5" s="1"/>
  <c r="C32" i="5" s="1"/>
  <c r="A46" i="5"/>
  <c r="B45" i="5"/>
  <c r="F45" i="5" s="1"/>
  <c r="A45" i="1"/>
  <c r="B44" i="1"/>
  <c r="F44" i="1" s="1"/>
  <c r="G32" i="1"/>
  <c r="C33" i="1" s="1"/>
  <c r="H32" i="1"/>
  <c r="D33" i="1" s="1"/>
  <c r="A145" i="5" l="1"/>
  <c r="B144" i="5"/>
  <c r="F144" i="5" s="1"/>
  <c r="H31" i="5"/>
  <c r="D32" i="5" s="1"/>
  <c r="E32" i="5" s="1"/>
  <c r="G32" i="5" s="1"/>
  <c r="C33" i="5" s="1"/>
  <c r="A47" i="5"/>
  <c r="B46" i="5"/>
  <c r="F46" i="5" s="1"/>
  <c r="A46" i="1"/>
  <c r="B45" i="1"/>
  <c r="F45" i="1" s="1"/>
  <c r="E33" i="1"/>
  <c r="G33" i="1" s="1"/>
  <c r="C34" i="1" s="1"/>
  <c r="A146" i="5" l="1"/>
  <c r="B145" i="5"/>
  <c r="F145" i="5" s="1"/>
  <c r="H32" i="5"/>
  <c r="D33" i="5" s="1"/>
  <c r="E33" i="5" s="1"/>
  <c r="G33" i="5" s="1"/>
  <c r="C34" i="5" s="1"/>
  <c r="A48" i="5"/>
  <c r="B47" i="5"/>
  <c r="F47" i="5" s="1"/>
  <c r="B46" i="1"/>
  <c r="F46" i="1" s="1"/>
  <c r="A47" i="1"/>
  <c r="H33" i="1"/>
  <c r="D34" i="1" s="1"/>
  <c r="A147" i="5" l="1"/>
  <c r="B146" i="5"/>
  <c r="F146" i="5" s="1"/>
  <c r="H33" i="5"/>
  <c r="D34" i="5" s="1"/>
  <c r="E34" i="5" s="1"/>
  <c r="G34" i="5" s="1"/>
  <c r="C35" i="5" s="1"/>
  <c r="A49" i="5"/>
  <c r="B48" i="5"/>
  <c r="F48" i="5" s="1"/>
  <c r="B47" i="1"/>
  <c r="F47" i="1" s="1"/>
  <c r="A48" i="1"/>
  <c r="E34" i="1"/>
  <c r="A148" i="5" l="1"/>
  <c r="B147" i="5"/>
  <c r="F147" i="5" s="1"/>
  <c r="H34" i="5"/>
  <c r="D35" i="5" s="1"/>
  <c r="E35" i="5" s="1"/>
  <c r="G35" i="5" s="1"/>
  <c r="C36" i="5" s="1"/>
  <c r="A50" i="5"/>
  <c r="B49" i="5"/>
  <c r="F49" i="5" s="1"/>
  <c r="A49" i="1"/>
  <c r="B48" i="1"/>
  <c r="F48" i="1" s="1"/>
  <c r="G34" i="1"/>
  <c r="C35" i="1" s="1"/>
  <c r="H34" i="1"/>
  <c r="D35" i="1" s="1"/>
  <c r="A149" i="5" l="1"/>
  <c r="B148" i="5"/>
  <c r="F148" i="5" s="1"/>
  <c r="H35" i="5"/>
  <c r="D36" i="5" s="1"/>
  <c r="A51" i="5"/>
  <c r="B50" i="5"/>
  <c r="F50" i="5" s="1"/>
  <c r="B49" i="1"/>
  <c r="F49" i="1" s="1"/>
  <c r="A50" i="1"/>
  <c r="E35" i="1"/>
  <c r="G35" i="1" s="1"/>
  <c r="C36" i="1" s="1"/>
  <c r="A150" i="5" l="1"/>
  <c r="B149" i="5"/>
  <c r="F149" i="5" s="1"/>
  <c r="E36" i="5"/>
  <c r="H36" i="5" s="1"/>
  <c r="D37" i="5" s="1"/>
  <c r="A52" i="5"/>
  <c r="B51" i="5"/>
  <c r="F51" i="5" s="1"/>
  <c r="H35" i="1"/>
  <c r="D36" i="1" s="1"/>
  <c r="E36" i="1" s="1"/>
  <c r="G36" i="1" s="1"/>
  <c r="C37" i="1" s="1"/>
  <c r="B50" i="1"/>
  <c r="F50" i="1" s="1"/>
  <c r="A51" i="1"/>
  <c r="A151" i="5" l="1"/>
  <c r="B150" i="5"/>
  <c r="F150" i="5" s="1"/>
  <c r="E37" i="5"/>
  <c r="G37" i="5" s="1"/>
  <c r="G36" i="5"/>
  <c r="C37" i="5" s="1"/>
  <c r="H37" i="5" s="1"/>
  <c r="D38" i="5" s="1"/>
  <c r="A53" i="5"/>
  <c r="B52" i="5"/>
  <c r="F52" i="5" s="1"/>
  <c r="H36" i="1"/>
  <c r="D37" i="1" s="1"/>
  <c r="E37" i="1" s="1"/>
  <c r="A52" i="1"/>
  <c r="B51" i="1"/>
  <c r="F51" i="1" s="1"/>
  <c r="C38" i="5" l="1"/>
  <c r="A152" i="5"/>
  <c r="B151" i="5"/>
  <c r="F151" i="5" s="1"/>
  <c r="E38" i="5"/>
  <c r="A54" i="5"/>
  <c r="B53" i="5"/>
  <c r="F53" i="5" s="1"/>
  <c r="G37" i="1"/>
  <c r="C38" i="1" s="1"/>
  <c r="H37" i="1"/>
  <c r="D38" i="1" s="1"/>
  <c r="E38" i="1" s="1"/>
  <c r="G38" i="1" s="1"/>
  <c r="A53" i="1"/>
  <c r="B52" i="1"/>
  <c r="F52" i="1" s="1"/>
  <c r="H38" i="5" l="1"/>
  <c r="D39" i="5" s="1"/>
  <c r="E39" i="5" s="1"/>
  <c r="G39" i="5" s="1"/>
  <c r="A153" i="5"/>
  <c r="B152" i="5"/>
  <c r="F152" i="5" s="1"/>
  <c r="G38" i="5"/>
  <c r="C39" i="5" s="1"/>
  <c r="A55" i="5"/>
  <c r="B54" i="5"/>
  <c r="F54" i="5" s="1"/>
  <c r="C39" i="1"/>
  <c r="A54" i="1"/>
  <c r="B53" i="1"/>
  <c r="F53" i="1" s="1"/>
  <c r="H38" i="1"/>
  <c r="D39" i="1" s="1"/>
  <c r="C40" i="5" l="1"/>
  <c r="H39" i="5"/>
  <c r="D40" i="5" s="1"/>
  <c r="E40" i="5" s="1"/>
  <c r="A154" i="5"/>
  <c r="B153" i="5"/>
  <c r="F153" i="5" s="1"/>
  <c r="A56" i="5"/>
  <c r="B55" i="5"/>
  <c r="F55" i="5" s="1"/>
  <c r="B54" i="1"/>
  <c r="F54" i="1" s="1"/>
  <c r="A55" i="1"/>
  <c r="E39" i="1"/>
  <c r="H40" i="5" l="1"/>
  <c r="D41" i="5" s="1"/>
  <c r="E41" i="5" s="1"/>
  <c r="G41" i="5" s="1"/>
  <c r="A155" i="5"/>
  <c r="B154" i="5"/>
  <c r="F154" i="5" s="1"/>
  <c r="G40" i="5"/>
  <c r="C41" i="5" s="1"/>
  <c r="A57" i="5"/>
  <c r="B56" i="5"/>
  <c r="F56" i="5" s="1"/>
  <c r="A56" i="1"/>
  <c r="B55" i="1"/>
  <c r="F55" i="1" s="1"/>
  <c r="G39" i="1"/>
  <c r="C40" i="1" s="1"/>
  <c r="H39" i="1"/>
  <c r="D40" i="1" s="1"/>
  <c r="C42" i="5" l="1"/>
  <c r="H41" i="5"/>
  <c r="D42" i="5" s="1"/>
  <c r="E42" i="5" s="1"/>
  <c r="G42" i="5" s="1"/>
  <c r="C43" i="5" s="1"/>
  <c r="A156" i="5"/>
  <c r="B155" i="5"/>
  <c r="F155" i="5" s="1"/>
  <c r="A58" i="5"/>
  <c r="B57" i="5"/>
  <c r="F57" i="5" s="1"/>
  <c r="A57" i="1"/>
  <c r="B56" i="1"/>
  <c r="F56" i="1" s="1"/>
  <c r="E40" i="1"/>
  <c r="G40" i="1" s="1"/>
  <c r="C41" i="1" s="1"/>
  <c r="H42" i="5" l="1"/>
  <c r="D43" i="5" s="1"/>
  <c r="E43" i="5" s="1"/>
  <c r="G43" i="5" s="1"/>
  <c r="C44" i="5" s="1"/>
  <c r="A157" i="5"/>
  <c r="B156" i="5"/>
  <c r="F156" i="5" s="1"/>
  <c r="A59" i="5"/>
  <c r="B58" i="5"/>
  <c r="F58" i="5" s="1"/>
  <c r="B57" i="1"/>
  <c r="F57" i="1" s="1"/>
  <c r="A58" i="1"/>
  <c r="H40" i="1"/>
  <c r="D41" i="1" s="1"/>
  <c r="H43" i="5" l="1"/>
  <c r="D44" i="5" s="1"/>
  <c r="E44" i="5" s="1"/>
  <c r="G44" i="5" s="1"/>
  <c r="C45" i="5" s="1"/>
  <c r="A158" i="5"/>
  <c r="B157" i="5"/>
  <c r="F157" i="5" s="1"/>
  <c r="B59" i="5"/>
  <c r="F59" i="5" s="1"/>
  <c r="A60" i="5"/>
  <c r="B58" i="1"/>
  <c r="F58" i="1" s="1"/>
  <c r="A59" i="1"/>
  <c r="E41" i="1"/>
  <c r="H44" i="5" l="1"/>
  <c r="D45" i="5" s="1"/>
  <c r="E45" i="5" s="1"/>
  <c r="G45" i="5" s="1"/>
  <c r="C46" i="5" s="1"/>
  <c r="A159" i="5"/>
  <c r="B158" i="5"/>
  <c r="F158" i="5" s="1"/>
  <c r="A61" i="5"/>
  <c r="B60" i="5"/>
  <c r="F60" i="5" s="1"/>
  <c r="A60" i="1"/>
  <c r="B59" i="1"/>
  <c r="F59" i="1" s="1"/>
  <c r="G41" i="1"/>
  <c r="C42" i="1" s="1"/>
  <c r="H41" i="1"/>
  <c r="D42" i="1" s="1"/>
  <c r="H45" i="5" l="1"/>
  <c r="D46" i="5" s="1"/>
  <c r="E46" i="5" s="1"/>
  <c r="G46" i="5" s="1"/>
  <c r="C47" i="5" s="1"/>
  <c r="A160" i="5"/>
  <c r="B159" i="5"/>
  <c r="F159" i="5" s="1"/>
  <c r="B61" i="5"/>
  <c r="F61" i="5" s="1"/>
  <c r="A62" i="5"/>
  <c r="A61" i="1"/>
  <c r="B60" i="1"/>
  <c r="F60" i="1" s="1"/>
  <c r="E42" i="1"/>
  <c r="G42" i="1" s="1"/>
  <c r="C43" i="1" s="1"/>
  <c r="H46" i="5" l="1"/>
  <c r="D47" i="5" s="1"/>
  <c r="E47" i="5" s="1"/>
  <c r="A161" i="5"/>
  <c r="B160" i="5"/>
  <c r="F160" i="5" s="1"/>
  <c r="A63" i="5"/>
  <c r="B62" i="5"/>
  <c r="F62" i="5" s="1"/>
  <c r="A62" i="1"/>
  <c r="B61" i="1"/>
  <c r="F61" i="1" s="1"/>
  <c r="H42" i="1"/>
  <c r="D43" i="1" s="1"/>
  <c r="E43" i="1" s="1"/>
  <c r="G47" i="5" l="1"/>
  <c r="C48" i="5" s="1"/>
  <c r="H47" i="5"/>
  <c r="D48" i="5" s="1"/>
  <c r="E48" i="5" s="1"/>
  <c r="G48" i="5" s="1"/>
  <c r="C49" i="5" s="1"/>
  <c r="A162" i="5"/>
  <c r="B161" i="5"/>
  <c r="F161" i="5" s="1"/>
  <c r="B63" i="5"/>
  <c r="F63" i="5" s="1"/>
  <c r="A64" i="5"/>
  <c r="G43" i="1"/>
  <c r="C44" i="1" s="1"/>
  <c r="H43" i="1"/>
  <c r="D44" i="1" s="1"/>
  <c r="E44" i="1" s="1"/>
  <c r="A63" i="1"/>
  <c r="B62" i="1"/>
  <c r="F62" i="1" s="1"/>
  <c r="H48" i="5" l="1"/>
  <c r="D49" i="5" s="1"/>
  <c r="E49" i="5" s="1"/>
  <c r="A163" i="5"/>
  <c r="B162" i="5"/>
  <c r="F162" i="5" s="1"/>
  <c r="A65" i="5"/>
  <c r="B64" i="5"/>
  <c r="F64" i="5" s="1"/>
  <c r="G44" i="1"/>
  <c r="C45" i="1" s="1"/>
  <c r="H44" i="1"/>
  <c r="D45" i="1" s="1"/>
  <c r="E45" i="1" s="1"/>
  <c r="G45" i="1" s="1"/>
  <c r="A64" i="1"/>
  <c r="B63" i="1"/>
  <c r="F63" i="1" s="1"/>
  <c r="A164" i="5" l="1"/>
  <c r="B163" i="5"/>
  <c r="F163" i="5" s="1"/>
  <c r="B65" i="5"/>
  <c r="F65" i="5" s="1"/>
  <c r="A66" i="5"/>
  <c r="G49" i="5"/>
  <c r="C50" i="5" s="1"/>
  <c r="H49" i="5"/>
  <c r="D50" i="5" s="1"/>
  <c r="E50" i="5" s="1"/>
  <c r="C46" i="1"/>
  <c r="H45" i="1"/>
  <c r="D46" i="1" s="1"/>
  <c r="E46" i="1" s="1"/>
  <c r="G46" i="1" s="1"/>
  <c r="A65" i="1"/>
  <c r="A66" i="1" s="1"/>
  <c r="B64" i="1"/>
  <c r="F64" i="1" s="1"/>
  <c r="B66" i="1" l="1"/>
  <c r="F66" i="1" s="1"/>
  <c r="A67" i="1"/>
  <c r="A165" i="5"/>
  <c r="B164" i="5"/>
  <c r="F164" i="5" s="1"/>
  <c r="A67" i="5"/>
  <c r="B66" i="5"/>
  <c r="F66" i="5" s="1"/>
  <c r="G50" i="5"/>
  <c r="C51" i="5" s="1"/>
  <c r="C47" i="1"/>
  <c r="H46" i="1"/>
  <c r="D47" i="1" s="1"/>
  <c r="E47" i="1" s="1"/>
  <c r="B65" i="1"/>
  <c r="F65" i="1" s="1"/>
  <c r="B67" i="1" l="1"/>
  <c r="F67" i="1" s="1"/>
  <c r="A68" i="1"/>
  <c r="A166" i="5"/>
  <c r="B165" i="5"/>
  <c r="F165" i="5" s="1"/>
  <c r="B67" i="5"/>
  <c r="F67" i="5" s="1"/>
  <c r="A68" i="5"/>
  <c r="H50" i="5"/>
  <c r="D51" i="5" s="1"/>
  <c r="E51" i="5" s="1"/>
  <c r="G47" i="1"/>
  <c r="C48" i="1" s="1"/>
  <c r="H47" i="1"/>
  <c r="D48" i="1" s="1"/>
  <c r="E48" i="1" s="1"/>
  <c r="B68" i="1" l="1"/>
  <c r="F68" i="1" s="1"/>
  <c r="A69" i="1"/>
  <c r="A167" i="5"/>
  <c r="B166" i="5"/>
  <c r="F166" i="5" s="1"/>
  <c r="A69" i="5"/>
  <c r="B68" i="5"/>
  <c r="F68" i="5" s="1"/>
  <c r="G48" i="1"/>
  <c r="C49" i="1" s="1"/>
  <c r="H48" i="1"/>
  <c r="D49" i="1" s="1"/>
  <c r="E49" i="1" s="1"/>
  <c r="B69" i="1" l="1"/>
  <c r="F69" i="1" s="1"/>
  <c r="A70" i="1"/>
  <c r="A168" i="5"/>
  <c r="B167" i="5"/>
  <c r="F167" i="5" s="1"/>
  <c r="G51" i="5"/>
  <c r="C52" i="5" s="1"/>
  <c r="H51" i="5"/>
  <c r="D52" i="5" s="1"/>
  <c r="E52" i="5" s="1"/>
  <c r="B69" i="5"/>
  <c r="F69" i="5" s="1"/>
  <c r="A70" i="5"/>
  <c r="G49" i="1"/>
  <c r="C50" i="1" s="1"/>
  <c r="H49" i="1"/>
  <c r="D50" i="1" s="1"/>
  <c r="E50" i="1" s="1"/>
  <c r="G50" i="1" s="1"/>
  <c r="B70" i="1" l="1"/>
  <c r="F70" i="1" s="1"/>
  <c r="A71" i="1"/>
  <c r="A169" i="5"/>
  <c r="B168" i="5"/>
  <c r="F168" i="5" s="1"/>
  <c r="A71" i="5"/>
  <c r="B70" i="5"/>
  <c r="F70" i="5" s="1"/>
  <c r="G52" i="5"/>
  <c r="C53" i="5" s="1"/>
  <c r="C51" i="1"/>
  <c r="H50" i="1"/>
  <c r="D51" i="1" s="1"/>
  <c r="B71" i="1" l="1"/>
  <c r="F71" i="1" s="1"/>
  <c r="A72" i="1"/>
  <c r="A170" i="5"/>
  <c r="B169" i="5"/>
  <c r="F169" i="5" s="1"/>
  <c r="H52" i="5"/>
  <c r="D53" i="5" s="1"/>
  <c r="E53" i="5" s="1"/>
  <c r="B71" i="5"/>
  <c r="F71" i="5" s="1"/>
  <c r="A72" i="5"/>
  <c r="E51" i="1"/>
  <c r="B72" i="1" l="1"/>
  <c r="F72" i="1" s="1"/>
  <c r="A73" i="1"/>
  <c r="A171" i="5"/>
  <c r="B170" i="5"/>
  <c r="F170" i="5" s="1"/>
  <c r="A73" i="5"/>
  <c r="B72" i="5"/>
  <c r="F72" i="5" s="1"/>
  <c r="G51" i="1"/>
  <c r="C52" i="1" s="1"/>
  <c r="H51" i="1"/>
  <c r="D52" i="1" s="1"/>
  <c r="B73" i="1" l="1"/>
  <c r="F73" i="1" s="1"/>
  <c r="A74" i="1"/>
  <c r="A172" i="5"/>
  <c r="B171" i="5"/>
  <c r="F171" i="5" s="1"/>
  <c r="G53" i="5"/>
  <c r="C54" i="5" s="1"/>
  <c r="H53" i="5"/>
  <c r="D54" i="5" s="1"/>
  <c r="E54" i="5" s="1"/>
  <c r="B73" i="5"/>
  <c r="F73" i="5" s="1"/>
  <c r="A74" i="5"/>
  <c r="E52" i="1"/>
  <c r="G52" i="1" s="1"/>
  <c r="C53" i="1" s="1"/>
  <c r="B74" i="1" l="1"/>
  <c r="F74" i="1" s="1"/>
  <c r="A75" i="1"/>
  <c r="A173" i="5"/>
  <c r="B172" i="5"/>
  <c r="F172" i="5" s="1"/>
  <c r="A75" i="5"/>
  <c r="B74" i="5"/>
  <c r="F74" i="5" s="1"/>
  <c r="G54" i="5"/>
  <c r="C55" i="5" s="1"/>
  <c r="H52" i="1"/>
  <c r="D53" i="1" s="1"/>
  <c r="E53" i="1" s="1"/>
  <c r="G53" i="1" s="1"/>
  <c r="C54" i="1" s="1"/>
  <c r="B75" i="1" l="1"/>
  <c r="F75" i="1" s="1"/>
  <c r="A76" i="1"/>
  <c r="A174" i="5"/>
  <c r="B173" i="5"/>
  <c r="F173" i="5" s="1"/>
  <c r="A76" i="5"/>
  <c r="B75" i="5"/>
  <c r="F75" i="5" s="1"/>
  <c r="H54" i="5"/>
  <c r="D55" i="5" s="1"/>
  <c r="E55" i="5" s="1"/>
  <c r="H53" i="1"/>
  <c r="D54" i="1" s="1"/>
  <c r="B76" i="1" l="1"/>
  <c r="F76" i="1" s="1"/>
  <c r="A77" i="1"/>
  <c r="A175" i="5"/>
  <c r="B174" i="5"/>
  <c r="F174" i="5" s="1"/>
  <c r="A77" i="5"/>
  <c r="B76" i="5"/>
  <c r="F76" i="5" s="1"/>
  <c r="E54" i="1"/>
  <c r="B77" i="1" l="1"/>
  <c r="F77" i="1" s="1"/>
  <c r="A78" i="1"/>
  <c r="A176" i="5"/>
  <c r="B175" i="5"/>
  <c r="F175" i="5" s="1"/>
  <c r="A78" i="5"/>
  <c r="B77" i="5"/>
  <c r="F77" i="5" s="1"/>
  <c r="G55" i="5"/>
  <c r="C56" i="5" s="1"/>
  <c r="H55" i="5"/>
  <c r="D56" i="5" s="1"/>
  <c r="E56" i="5" s="1"/>
  <c r="G54" i="1"/>
  <c r="C55" i="1" s="1"/>
  <c r="H54" i="1"/>
  <c r="D55" i="1" s="1"/>
  <c r="B78" i="1" l="1"/>
  <c r="F78" i="1" s="1"/>
  <c r="A79" i="1"/>
  <c r="A177" i="5"/>
  <c r="B176" i="5"/>
  <c r="F176" i="5" s="1"/>
  <c r="A79" i="5"/>
  <c r="B78" i="5"/>
  <c r="F78" i="5" s="1"/>
  <c r="G56" i="5"/>
  <c r="C57" i="5" s="1"/>
  <c r="E55" i="1"/>
  <c r="G55" i="1" s="1"/>
  <c r="C56" i="1" s="1"/>
  <c r="B79" i="1" l="1"/>
  <c r="F79" i="1" s="1"/>
  <c r="A80" i="1"/>
  <c r="A178" i="5"/>
  <c r="B177" i="5"/>
  <c r="F177" i="5" s="1"/>
  <c r="A80" i="5"/>
  <c r="B79" i="5"/>
  <c r="F79" i="5" s="1"/>
  <c r="H56" i="5"/>
  <c r="D57" i="5" s="1"/>
  <c r="E57" i="5" s="1"/>
  <c r="H55" i="1"/>
  <c r="D56" i="1" s="1"/>
  <c r="E56" i="1" s="1"/>
  <c r="G56" i="1" s="1"/>
  <c r="C57" i="1" s="1"/>
  <c r="B80" i="1" l="1"/>
  <c r="F80" i="1" s="1"/>
  <c r="A81" i="1"/>
  <c r="A179" i="5"/>
  <c r="B178" i="5"/>
  <c r="F178" i="5" s="1"/>
  <c r="A81" i="5"/>
  <c r="B80" i="5"/>
  <c r="F80" i="5" s="1"/>
  <c r="H56" i="1"/>
  <c r="D57" i="1" s="1"/>
  <c r="E57" i="1" s="1"/>
  <c r="G57" i="1" s="1"/>
  <c r="C58" i="1" s="1"/>
  <c r="B81" i="1" l="1"/>
  <c r="F81" i="1" s="1"/>
  <c r="A82" i="1"/>
  <c r="B179" i="5"/>
  <c r="F179" i="5" s="1"/>
  <c r="A180" i="5"/>
  <c r="G57" i="5"/>
  <c r="C58" i="5" s="1"/>
  <c r="H57" i="5"/>
  <c r="D58" i="5" s="1"/>
  <c r="E58" i="5" s="1"/>
  <c r="A82" i="5"/>
  <c r="B81" i="5"/>
  <c r="F81" i="5" s="1"/>
  <c r="H57" i="1"/>
  <c r="D58" i="1" s="1"/>
  <c r="B82" i="1" l="1"/>
  <c r="F82" i="1" s="1"/>
  <c r="A83" i="1"/>
  <c r="A181" i="5"/>
  <c r="B180" i="5"/>
  <c r="F180" i="5" s="1"/>
  <c r="A83" i="5"/>
  <c r="B82" i="5"/>
  <c r="F82" i="5" s="1"/>
  <c r="G58" i="5"/>
  <c r="C59" i="5" s="1"/>
  <c r="E58" i="1"/>
  <c r="G58" i="1" s="1"/>
  <c r="C59" i="1" s="1"/>
  <c r="B83" i="1" l="1"/>
  <c r="F83" i="1" s="1"/>
  <c r="A84" i="1"/>
  <c r="B181" i="5"/>
  <c r="F181" i="5" s="1"/>
  <c r="A182" i="5"/>
  <c r="H58" i="5"/>
  <c r="D59" i="5" s="1"/>
  <c r="E59" i="5" s="1"/>
  <c r="A84" i="5"/>
  <c r="B83" i="5"/>
  <c r="F83" i="5" s="1"/>
  <c r="H58" i="1"/>
  <c r="D59" i="1" s="1"/>
  <c r="E59" i="1" s="1"/>
  <c r="G59" i="1" s="1"/>
  <c r="C60" i="1" s="1"/>
  <c r="B84" i="1" l="1"/>
  <c r="F84" i="1" s="1"/>
  <c r="A85" i="1"/>
  <c r="A183" i="5"/>
  <c r="B182" i="5"/>
  <c r="F182" i="5" s="1"/>
  <c r="A85" i="5"/>
  <c r="B84" i="5"/>
  <c r="F84" i="5" s="1"/>
  <c r="H59" i="1"/>
  <c r="D60" i="1" s="1"/>
  <c r="E60" i="1" s="1"/>
  <c r="B85" i="1" l="1"/>
  <c r="F85" i="1" s="1"/>
  <c r="A86" i="1"/>
  <c r="B183" i="5"/>
  <c r="F183" i="5" s="1"/>
  <c r="A184" i="5"/>
  <c r="G59" i="5"/>
  <c r="C60" i="5" s="1"/>
  <c r="H59" i="5"/>
  <c r="D60" i="5" s="1"/>
  <c r="E60" i="5" s="1"/>
  <c r="A86" i="5"/>
  <c r="B85" i="5"/>
  <c r="F85" i="5" s="1"/>
  <c r="H60" i="1"/>
  <c r="D61" i="1" s="1"/>
  <c r="E61" i="1" s="1"/>
  <c r="G61" i="1" s="1"/>
  <c r="G60" i="1"/>
  <c r="C61" i="1" s="1"/>
  <c r="B86" i="1" l="1"/>
  <c r="F86" i="1" s="1"/>
  <c r="A87" i="1"/>
  <c r="A185" i="5"/>
  <c r="B184" i="5"/>
  <c r="F184" i="5" s="1"/>
  <c r="A87" i="5"/>
  <c r="B86" i="5"/>
  <c r="F86" i="5" s="1"/>
  <c r="G60" i="5"/>
  <c r="C61" i="5" s="1"/>
  <c r="H61" i="1"/>
  <c r="D62" i="1" s="1"/>
  <c r="E62" i="1" s="1"/>
  <c r="G62" i="1" s="1"/>
  <c r="C62" i="1"/>
  <c r="A88" i="1" l="1"/>
  <c r="B87" i="1"/>
  <c r="F87" i="1" s="1"/>
  <c r="B185" i="5"/>
  <c r="F185" i="5" s="1"/>
  <c r="A186" i="5"/>
  <c r="H60" i="5"/>
  <c r="D61" i="5" s="1"/>
  <c r="E61" i="5" s="1"/>
  <c r="A88" i="5"/>
  <c r="B87" i="5"/>
  <c r="F87" i="5" s="1"/>
  <c r="H62" i="1"/>
  <c r="D63" i="1" s="1"/>
  <c r="E63" i="1" s="1"/>
  <c r="G63" i="1" s="1"/>
  <c r="C63" i="1"/>
  <c r="B88" i="1" l="1"/>
  <c r="F88" i="1" s="1"/>
  <c r="A89" i="1"/>
  <c r="A187" i="5"/>
  <c r="B186" i="5"/>
  <c r="F186" i="5" s="1"/>
  <c r="A89" i="5"/>
  <c r="B88" i="5"/>
  <c r="F88" i="5" s="1"/>
  <c r="H63" i="1"/>
  <c r="D64" i="1" s="1"/>
  <c r="E64" i="1" s="1"/>
  <c r="G64" i="1" s="1"/>
  <c r="C64" i="1"/>
  <c r="B89" i="1" l="1"/>
  <c r="F89" i="1" s="1"/>
  <c r="A90" i="1"/>
  <c r="A188" i="5"/>
  <c r="B187" i="5"/>
  <c r="F187" i="5" s="1"/>
  <c r="G61" i="5"/>
  <c r="C62" i="5" s="1"/>
  <c r="H61" i="5"/>
  <c r="D62" i="5" s="1"/>
  <c r="E62" i="5" s="1"/>
  <c r="A90" i="5"/>
  <c r="B89" i="5"/>
  <c r="F89" i="5" s="1"/>
  <c r="H64" i="1"/>
  <c r="D65" i="1" s="1"/>
  <c r="C65" i="1"/>
  <c r="B90" i="1" l="1"/>
  <c r="F90" i="1" s="1"/>
  <c r="A91" i="1"/>
  <c r="A189" i="5"/>
  <c r="B188" i="5"/>
  <c r="F188" i="5" s="1"/>
  <c r="A91" i="5"/>
  <c r="B90" i="5"/>
  <c r="F90" i="5" s="1"/>
  <c r="G62" i="5"/>
  <c r="C63" i="5" s="1"/>
  <c r="E65" i="1"/>
  <c r="G65" i="1" s="1"/>
  <c r="C66" i="1" s="1"/>
  <c r="B91" i="1" l="1"/>
  <c r="F91" i="1" s="1"/>
  <c r="A92" i="1"/>
  <c r="A190" i="5"/>
  <c r="B189" i="5"/>
  <c r="F189" i="5" s="1"/>
  <c r="H62" i="5"/>
  <c r="D63" i="5" s="1"/>
  <c r="E63" i="5" s="1"/>
  <c r="A92" i="5"/>
  <c r="B91" i="5"/>
  <c r="F91" i="5" s="1"/>
  <c r="H65" i="1"/>
  <c r="D66" i="1" s="1"/>
  <c r="E66" i="1" s="1"/>
  <c r="G66" i="1" s="1"/>
  <c r="C67" i="1" s="1"/>
  <c r="B92" i="1" l="1"/>
  <c r="F92" i="1" s="1"/>
  <c r="A93" i="1"/>
  <c r="A191" i="5"/>
  <c r="B190" i="5"/>
  <c r="F190" i="5" s="1"/>
  <c r="A93" i="5"/>
  <c r="B92" i="5"/>
  <c r="F92" i="5" s="1"/>
  <c r="H66" i="1"/>
  <c r="D67" i="1" s="1"/>
  <c r="E67" i="1" s="1"/>
  <c r="G67" i="1" s="1"/>
  <c r="C68" i="1" s="1"/>
  <c r="A94" i="1" l="1"/>
  <c r="B93" i="1"/>
  <c r="F93" i="1" s="1"/>
  <c r="B191" i="5"/>
  <c r="F191" i="5" s="1"/>
  <c r="A192" i="5"/>
  <c r="B192" i="5" s="1"/>
  <c r="F192" i="5" s="1"/>
  <c r="A94" i="5"/>
  <c r="B93" i="5"/>
  <c r="F93" i="5" s="1"/>
  <c r="G63" i="5"/>
  <c r="C64" i="5" s="1"/>
  <c r="H63" i="5"/>
  <c r="D64" i="5" s="1"/>
  <c r="E64" i="5" s="1"/>
  <c r="H67" i="1"/>
  <c r="D68" i="1" s="1"/>
  <c r="E68" i="1" s="1"/>
  <c r="G68" i="1" s="1"/>
  <c r="C69" i="1" s="1"/>
  <c r="B94" i="1" l="1"/>
  <c r="F94" i="1" s="1"/>
  <c r="A95" i="1"/>
  <c r="A95" i="5"/>
  <c r="B94" i="5"/>
  <c r="F94" i="5" s="1"/>
  <c r="G64" i="5"/>
  <c r="C65" i="5" s="1"/>
  <c r="H68" i="1"/>
  <c r="D69" i="1" s="1"/>
  <c r="E69" i="1" s="1"/>
  <c r="G69" i="1" s="1"/>
  <c r="C70" i="1" s="1"/>
  <c r="B95" i="1" l="1"/>
  <c r="F95" i="1" s="1"/>
  <c r="A96" i="1"/>
  <c r="H64" i="5"/>
  <c r="D65" i="5" s="1"/>
  <c r="A96" i="5"/>
  <c r="B95" i="5"/>
  <c r="F95" i="5" s="1"/>
  <c r="H69" i="1"/>
  <c r="D70" i="1" s="1"/>
  <c r="E70" i="1" s="1"/>
  <c r="G70" i="1" s="1"/>
  <c r="C71" i="1" s="1"/>
  <c r="B96" i="1" l="1"/>
  <c r="F96" i="1" s="1"/>
  <c r="A97" i="1"/>
  <c r="E65" i="5"/>
  <c r="G65" i="5" s="1"/>
  <c r="C66" i="5" s="1"/>
  <c r="A97" i="5"/>
  <c r="B96" i="5"/>
  <c r="F96" i="5" s="1"/>
  <c r="H70" i="1"/>
  <c r="D71" i="1" s="1"/>
  <c r="E71" i="1" s="1"/>
  <c r="G71" i="1" s="1"/>
  <c r="C72" i="1" s="1"/>
  <c r="B97" i="1" l="1"/>
  <c r="F97" i="1" s="1"/>
  <c r="A98" i="1"/>
  <c r="H65" i="5"/>
  <c r="D66" i="5" s="1"/>
  <c r="E66" i="5" s="1"/>
  <c r="A98" i="5"/>
  <c r="B97" i="5"/>
  <c r="F97" i="5" s="1"/>
  <c r="H71" i="1"/>
  <c r="D72" i="1" s="1"/>
  <c r="E72" i="1" s="1"/>
  <c r="G72" i="1" s="1"/>
  <c r="C73" i="1" s="1"/>
  <c r="A99" i="1" l="1"/>
  <c r="B98" i="1"/>
  <c r="F98" i="1" s="1"/>
  <c r="G66" i="5"/>
  <c r="C67" i="5" s="1"/>
  <c r="H66" i="5"/>
  <c r="D67" i="5" s="1"/>
  <c r="E67" i="5" s="1"/>
  <c r="A99" i="5"/>
  <c r="B98" i="5"/>
  <c r="F98" i="5" s="1"/>
  <c r="H72" i="1"/>
  <c r="D73" i="1" s="1"/>
  <c r="E73" i="1" s="1"/>
  <c r="G73" i="1" s="1"/>
  <c r="C74" i="1" s="1"/>
  <c r="A100" i="1" l="1"/>
  <c r="B99" i="1"/>
  <c r="F99" i="1" s="1"/>
  <c r="G67" i="5"/>
  <c r="C68" i="5" s="1"/>
  <c r="A100" i="5"/>
  <c r="B100" i="5" s="1"/>
  <c r="F100" i="5" s="1"/>
  <c r="B99" i="5"/>
  <c r="F99" i="5" s="1"/>
  <c r="H73" i="1"/>
  <c r="D74" i="1" s="1"/>
  <c r="E74" i="1" s="1"/>
  <c r="G74" i="1" s="1"/>
  <c r="C75" i="1" s="1"/>
  <c r="A101" i="1" l="1"/>
  <c r="B100" i="1"/>
  <c r="F100" i="1" s="1"/>
  <c r="H67" i="5"/>
  <c r="D68" i="5" s="1"/>
  <c r="E68" i="5" s="1"/>
  <c r="H74" i="1"/>
  <c r="D75" i="1" s="1"/>
  <c r="E75" i="1" s="1"/>
  <c r="G75" i="1" s="1"/>
  <c r="C76" i="1" s="1"/>
  <c r="A102" i="1" l="1"/>
  <c r="B101" i="1"/>
  <c r="F101" i="1" s="1"/>
  <c r="H75" i="1"/>
  <c r="D76" i="1" s="1"/>
  <c r="E76" i="1" s="1"/>
  <c r="G76" i="1" s="1"/>
  <c r="C77" i="1" s="1"/>
  <c r="A103" i="1" l="1"/>
  <c r="B102" i="1"/>
  <c r="F102" i="1" s="1"/>
  <c r="G68" i="5"/>
  <c r="C69" i="5" s="1"/>
  <c r="H68" i="5"/>
  <c r="D69" i="5" s="1"/>
  <c r="E69" i="5" s="1"/>
  <c r="H76" i="1"/>
  <c r="D77" i="1" s="1"/>
  <c r="E77" i="1" s="1"/>
  <c r="G77" i="1" s="1"/>
  <c r="C78" i="1" s="1"/>
  <c r="A104" i="1" l="1"/>
  <c r="B103" i="1"/>
  <c r="F103" i="1" s="1"/>
  <c r="H77" i="1"/>
  <c r="D78" i="1" s="1"/>
  <c r="E78" i="1" s="1"/>
  <c r="G78" i="1" s="1"/>
  <c r="C79" i="1" s="1"/>
  <c r="G69" i="5"/>
  <c r="C70" i="5" s="1"/>
  <c r="H69" i="5"/>
  <c r="D70" i="5" s="1"/>
  <c r="E70" i="5" s="1"/>
  <c r="A105" i="1" l="1"/>
  <c r="B104" i="1"/>
  <c r="F104" i="1" s="1"/>
  <c r="H78" i="1"/>
  <c r="D79" i="1" s="1"/>
  <c r="E79" i="1" s="1"/>
  <c r="G79" i="1" s="1"/>
  <c r="C80" i="1" s="1"/>
  <c r="G70" i="5"/>
  <c r="C71" i="5" s="1"/>
  <c r="H70" i="5"/>
  <c r="D71" i="5" s="1"/>
  <c r="E71" i="5" s="1"/>
  <c r="A106" i="1" l="1"/>
  <c r="B105" i="1"/>
  <c r="F105" i="1" s="1"/>
  <c r="H79" i="1"/>
  <c r="D80" i="1" s="1"/>
  <c r="E80" i="1" s="1"/>
  <c r="G80" i="1" s="1"/>
  <c r="C81" i="1" s="1"/>
  <c r="G71" i="5"/>
  <c r="C72" i="5" s="1"/>
  <c r="H71" i="5"/>
  <c r="D72" i="5" s="1"/>
  <c r="E72" i="5" s="1"/>
  <c r="A107" i="1" l="1"/>
  <c r="B106" i="1"/>
  <c r="F106" i="1" s="1"/>
  <c r="H80" i="1"/>
  <c r="D81" i="1" s="1"/>
  <c r="E81" i="1" s="1"/>
  <c r="G81" i="1" s="1"/>
  <c r="C82" i="1" s="1"/>
  <c r="G72" i="5"/>
  <c r="C73" i="5" s="1"/>
  <c r="H72" i="5"/>
  <c r="D73" i="5" s="1"/>
  <c r="E73" i="5" s="1"/>
  <c r="A108" i="1" l="1"/>
  <c r="B107" i="1"/>
  <c r="F107" i="1" s="1"/>
  <c r="H81" i="1"/>
  <c r="D82" i="1" s="1"/>
  <c r="E82" i="1" s="1"/>
  <c r="G82" i="1" s="1"/>
  <c r="C83" i="1" s="1"/>
  <c r="G73" i="5"/>
  <c r="C74" i="5" s="1"/>
  <c r="A109" i="1" l="1"/>
  <c r="B108" i="1"/>
  <c r="F108" i="1" s="1"/>
  <c r="H82" i="1"/>
  <c r="D83" i="1" s="1"/>
  <c r="E83" i="1" s="1"/>
  <c r="G83" i="1" s="1"/>
  <c r="C84" i="1" s="1"/>
  <c r="H73" i="5"/>
  <c r="D74" i="5" s="1"/>
  <c r="E74" i="5" s="1"/>
  <c r="H83" i="1" l="1"/>
  <c r="D84" i="1" s="1"/>
  <c r="E84" i="1" s="1"/>
  <c r="G84" i="1" s="1"/>
  <c r="C85" i="1" s="1"/>
  <c r="A110" i="1"/>
  <c r="B109" i="1"/>
  <c r="F109" i="1" s="1"/>
  <c r="H84" i="1" l="1"/>
  <c r="D85" i="1" s="1"/>
  <c r="E85" i="1" s="1"/>
  <c r="G85" i="1" s="1"/>
  <c r="C86" i="1" s="1"/>
  <c r="A111" i="1"/>
  <c r="B110" i="1"/>
  <c r="F110" i="1" s="1"/>
  <c r="G74" i="5"/>
  <c r="C75" i="5" s="1"/>
  <c r="H74" i="5"/>
  <c r="D75" i="5" s="1"/>
  <c r="E75" i="5" s="1"/>
  <c r="H85" i="1" l="1"/>
  <c r="D86" i="1" s="1"/>
  <c r="E86" i="1" s="1"/>
  <c r="G86" i="1" s="1"/>
  <c r="C87" i="1" s="1"/>
  <c r="A112" i="1"/>
  <c r="B111" i="1"/>
  <c r="F111" i="1" s="1"/>
  <c r="G75" i="5"/>
  <c r="C76" i="5" s="1"/>
  <c r="H75" i="5"/>
  <c r="D76" i="5" s="1"/>
  <c r="E76" i="5" s="1"/>
  <c r="H86" i="1" l="1"/>
  <c r="D87" i="1" s="1"/>
  <c r="E87" i="1" s="1"/>
  <c r="G87" i="1" s="1"/>
  <c r="C88" i="1" s="1"/>
  <c r="A113" i="1"/>
  <c r="B112" i="1"/>
  <c r="F112" i="1" s="1"/>
  <c r="G76" i="5"/>
  <c r="C77" i="5" s="1"/>
  <c r="H87" i="1" l="1"/>
  <c r="D88" i="1" s="1"/>
  <c r="E88" i="1" s="1"/>
  <c r="G88" i="1" s="1"/>
  <c r="C89" i="1" s="1"/>
  <c r="A114" i="1"/>
  <c r="B113" i="1"/>
  <c r="F113" i="1" s="1"/>
  <c r="H76" i="5"/>
  <c r="D77" i="5" s="1"/>
  <c r="E77" i="5" s="1"/>
  <c r="H88" i="1" l="1"/>
  <c r="D89" i="1" s="1"/>
  <c r="E89" i="1" s="1"/>
  <c r="G89" i="1" s="1"/>
  <c r="C90" i="1" s="1"/>
  <c r="A115" i="1"/>
  <c r="B114" i="1"/>
  <c r="F114" i="1" s="1"/>
  <c r="H89" i="1" l="1"/>
  <c r="D90" i="1" s="1"/>
  <c r="E90" i="1" s="1"/>
  <c r="G90" i="1" s="1"/>
  <c r="C91" i="1" s="1"/>
  <c r="A116" i="1"/>
  <c r="B115" i="1"/>
  <c r="F115" i="1" s="1"/>
  <c r="G77" i="5"/>
  <c r="C78" i="5" s="1"/>
  <c r="H77" i="5"/>
  <c r="D78" i="5" s="1"/>
  <c r="E78" i="5" s="1"/>
  <c r="H90" i="1" l="1"/>
  <c r="D91" i="1" s="1"/>
  <c r="E91" i="1" s="1"/>
  <c r="G91" i="1" s="1"/>
  <c r="C92" i="1" s="1"/>
  <c r="A117" i="1"/>
  <c r="B116" i="1"/>
  <c r="F116" i="1" s="1"/>
  <c r="G78" i="5"/>
  <c r="C79" i="5" s="1"/>
  <c r="H78" i="5"/>
  <c r="D79" i="5" s="1"/>
  <c r="E79" i="5" s="1"/>
  <c r="H91" i="1" l="1"/>
  <c r="D92" i="1" s="1"/>
  <c r="E92" i="1" s="1"/>
  <c r="G92" i="1" s="1"/>
  <c r="C93" i="1" s="1"/>
  <c r="A118" i="1"/>
  <c r="B117" i="1"/>
  <c r="F117" i="1" s="1"/>
  <c r="G79" i="5"/>
  <c r="C80" i="5" s="1"/>
  <c r="H92" i="1" l="1"/>
  <c r="D93" i="1" s="1"/>
  <c r="E93" i="1" s="1"/>
  <c r="G93" i="1" s="1"/>
  <c r="C94" i="1" s="1"/>
  <c r="A119" i="1"/>
  <c r="B118" i="1"/>
  <c r="F118" i="1" s="1"/>
  <c r="H79" i="5"/>
  <c r="D80" i="5" s="1"/>
  <c r="E80" i="5" s="1"/>
  <c r="H93" i="1" l="1"/>
  <c r="D94" i="1" s="1"/>
  <c r="E94" i="1" s="1"/>
  <c r="G94" i="1" s="1"/>
  <c r="C95" i="1" s="1"/>
  <c r="A120" i="1"/>
  <c r="B119" i="1"/>
  <c r="F119" i="1" s="1"/>
  <c r="H94" i="1" l="1"/>
  <c r="D95" i="1" s="1"/>
  <c r="E95" i="1" s="1"/>
  <c r="G95" i="1" s="1"/>
  <c r="C96" i="1" s="1"/>
  <c r="A121" i="1"/>
  <c r="B120" i="1"/>
  <c r="F120" i="1" s="1"/>
  <c r="G80" i="5"/>
  <c r="C81" i="5" s="1"/>
  <c r="H80" i="5"/>
  <c r="D81" i="5" s="1"/>
  <c r="E81" i="5" s="1"/>
  <c r="H95" i="1" l="1"/>
  <c r="D96" i="1" s="1"/>
  <c r="E96" i="1" s="1"/>
  <c r="G96" i="1" s="1"/>
  <c r="C97" i="1" s="1"/>
  <c r="A122" i="1"/>
  <c r="B122" i="1" s="1"/>
  <c r="F122" i="1" s="1"/>
  <c r="B121" i="1"/>
  <c r="F121" i="1" s="1"/>
  <c r="G81" i="5"/>
  <c r="C82" i="5" s="1"/>
  <c r="H96" i="1" l="1"/>
  <c r="D97" i="1" s="1"/>
  <c r="E97" i="1" s="1"/>
  <c r="H81" i="5"/>
  <c r="D82" i="5" s="1"/>
  <c r="E82" i="5" s="1"/>
  <c r="G97" i="1" l="1"/>
  <c r="C98" i="1" s="1"/>
  <c r="H97" i="1"/>
  <c r="D98" i="1" s="1"/>
  <c r="E98" i="1" s="1"/>
  <c r="G98" i="1" s="1"/>
  <c r="C99" i="1" l="1"/>
  <c r="H98" i="1"/>
  <c r="D99" i="1" s="1"/>
  <c r="E99" i="1" s="1"/>
  <c r="G99" i="1" s="1"/>
  <c r="C100" i="1" s="1"/>
  <c r="G82" i="5"/>
  <c r="C83" i="5" s="1"/>
  <c r="H82" i="5"/>
  <c r="D83" i="5" s="1"/>
  <c r="E83" i="5" s="1"/>
  <c r="H99" i="1" l="1"/>
  <c r="D100" i="1" s="1"/>
  <c r="E100" i="1" s="1"/>
  <c r="G100" i="1" s="1"/>
  <c r="C101" i="1" s="1"/>
  <c r="G83" i="5"/>
  <c r="C84" i="5" s="1"/>
  <c r="H83" i="5"/>
  <c r="D84" i="5" s="1"/>
  <c r="E84" i="5" s="1"/>
  <c r="H100" i="1" l="1"/>
  <c r="D101" i="1" s="1"/>
  <c r="E101" i="1" s="1"/>
  <c r="G101" i="1" s="1"/>
  <c r="C102" i="1" s="1"/>
  <c r="G84" i="5"/>
  <c r="C85" i="5" s="1"/>
  <c r="H101" i="1" l="1"/>
  <c r="D102" i="1" s="1"/>
  <c r="E102" i="1" s="1"/>
  <c r="G102" i="1" s="1"/>
  <c r="C103" i="1" s="1"/>
  <c r="H84" i="5"/>
  <c r="D85" i="5" s="1"/>
  <c r="E85" i="5" s="1"/>
  <c r="H102" i="1" l="1"/>
  <c r="D103" i="1" s="1"/>
  <c r="E103" i="1" s="1"/>
  <c r="G103" i="1" s="1"/>
  <c r="C104" i="1" s="1"/>
  <c r="G85" i="5"/>
  <c r="C86" i="5" s="1"/>
  <c r="H85" i="5"/>
  <c r="D86" i="5" s="1"/>
  <c r="E86" i="5" s="1"/>
  <c r="H103" i="1" l="1"/>
  <c r="D104" i="1" s="1"/>
  <c r="E104" i="1" s="1"/>
  <c r="G104" i="1" s="1"/>
  <c r="C105" i="1" s="1"/>
  <c r="G86" i="5"/>
  <c r="C87" i="5" s="1"/>
  <c r="H86" i="5"/>
  <c r="D87" i="5" s="1"/>
  <c r="E87" i="5" s="1"/>
  <c r="H104" i="1" l="1"/>
  <c r="D105" i="1" s="1"/>
  <c r="E105" i="1" s="1"/>
  <c r="G105" i="1" s="1"/>
  <c r="C106" i="1" s="1"/>
  <c r="G87" i="5"/>
  <c r="C88" i="5" s="1"/>
  <c r="H105" i="1" l="1"/>
  <c r="D106" i="1" s="1"/>
  <c r="E106" i="1" s="1"/>
  <c r="G106" i="1" s="1"/>
  <c r="C107" i="1" s="1"/>
  <c r="H87" i="5"/>
  <c r="D88" i="5" s="1"/>
  <c r="E88" i="5" s="1"/>
  <c r="H106" i="1" l="1"/>
  <c r="D107" i="1" s="1"/>
  <c r="E107" i="1" s="1"/>
  <c r="G107" i="1" s="1"/>
  <c r="C108" i="1" s="1"/>
  <c r="G88" i="5"/>
  <c r="C89" i="5" s="1"/>
  <c r="H88" i="5"/>
  <c r="D89" i="5" s="1"/>
  <c r="E89" i="5" s="1"/>
  <c r="H107" i="1" l="1"/>
  <c r="D108" i="1" s="1"/>
  <c r="E108" i="1" s="1"/>
  <c r="G108" i="1" s="1"/>
  <c r="C109" i="1" s="1"/>
  <c r="G89" i="5"/>
  <c r="C90" i="5" s="1"/>
  <c r="H89" i="5"/>
  <c r="D90" i="5" s="1"/>
  <c r="E90" i="5" s="1"/>
  <c r="H108" i="1" l="1"/>
  <c r="D109" i="1" s="1"/>
  <c r="E109" i="1" s="1"/>
  <c r="G109" i="1" s="1"/>
  <c r="C110" i="1" s="1"/>
  <c r="G90" i="5"/>
  <c r="C91" i="5" s="1"/>
  <c r="H109" i="1" l="1"/>
  <c r="D110" i="1" s="1"/>
  <c r="E110" i="1" s="1"/>
  <c r="G110" i="1" s="1"/>
  <c r="C111" i="1" s="1"/>
  <c r="H90" i="5"/>
  <c r="D91" i="5" s="1"/>
  <c r="E91" i="5" s="1"/>
  <c r="H110" i="1" l="1"/>
  <c r="D111" i="1" s="1"/>
  <c r="E111" i="1" s="1"/>
  <c r="G111" i="1" s="1"/>
  <c r="C112" i="1" s="1"/>
  <c r="G91" i="5"/>
  <c r="C92" i="5" s="1"/>
  <c r="H91" i="5"/>
  <c r="D92" i="5" s="1"/>
  <c r="E92" i="5" s="1"/>
  <c r="H111" i="1" l="1"/>
  <c r="D112" i="1" s="1"/>
  <c r="E112" i="1" s="1"/>
  <c r="G112" i="1" s="1"/>
  <c r="C113" i="1" s="1"/>
  <c r="G92" i="5"/>
  <c r="C93" i="5" s="1"/>
  <c r="H92" i="5"/>
  <c r="D93" i="5" s="1"/>
  <c r="E93" i="5" s="1"/>
  <c r="H112" i="1" l="1"/>
  <c r="D113" i="1" s="1"/>
  <c r="E113" i="1" s="1"/>
  <c r="G113" i="1" s="1"/>
  <c r="C114" i="1" s="1"/>
  <c r="G93" i="5"/>
  <c r="C94" i="5" s="1"/>
  <c r="H113" i="1" l="1"/>
  <c r="D114" i="1" s="1"/>
  <c r="E114" i="1" s="1"/>
  <c r="G114" i="1" s="1"/>
  <c r="C115" i="1" s="1"/>
  <c r="H93" i="5"/>
  <c r="D94" i="5" s="1"/>
  <c r="E94" i="5" s="1"/>
  <c r="H114" i="1" l="1"/>
  <c r="D115" i="1" s="1"/>
  <c r="E115" i="1" s="1"/>
  <c r="G115" i="1" s="1"/>
  <c r="C116" i="1" s="1"/>
  <c r="G94" i="5"/>
  <c r="C95" i="5" s="1"/>
  <c r="H94" i="5"/>
  <c r="D95" i="5" s="1"/>
  <c r="E95" i="5" s="1"/>
  <c r="H115" i="1" l="1"/>
  <c r="D116" i="1" s="1"/>
  <c r="E116" i="1" s="1"/>
  <c r="G116" i="1" s="1"/>
  <c r="C117" i="1" s="1"/>
  <c r="G95" i="5"/>
  <c r="C96" i="5" s="1"/>
  <c r="H95" i="5"/>
  <c r="D96" i="5" s="1"/>
  <c r="E96" i="5" s="1"/>
  <c r="H116" i="1" l="1"/>
  <c r="D117" i="1" s="1"/>
  <c r="E117" i="1" s="1"/>
  <c r="G117" i="1" s="1"/>
  <c r="C118" i="1" s="1"/>
  <c r="G96" i="5"/>
  <c r="C97" i="5" s="1"/>
  <c r="H117" i="1" l="1"/>
  <c r="D118" i="1" s="1"/>
  <c r="E118" i="1" s="1"/>
  <c r="G118" i="1" s="1"/>
  <c r="C119" i="1" s="1"/>
  <c r="H96" i="5"/>
  <c r="D97" i="5" s="1"/>
  <c r="H118" i="1" l="1"/>
  <c r="D119" i="1" s="1"/>
  <c r="E119" i="1" s="1"/>
  <c r="E97" i="5"/>
  <c r="G97" i="5" s="1"/>
  <c r="C98" i="5" s="1"/>
  <c r="G119" i="1" l="1"/>
  <c r="C120" i="1" s="1"/>
  <c r="H119" i="1"/>
  <c r="D120" i="1" s="1"/>
  <c r="E120" i="1" s="1"/>
  <c r="G120" i="1" s="1"/>
  <c r="C121" i="1" s="1"/>
  <c r="H97" i="5"/>
  <c r="D98" i="5" s="1"/>
  <c r="E98" i="5" s="1"/>
  <c r="G98" i="5" s="1"/>
  <c r="C99" i="5" s="1"/>
  <c r="H120" i="1" l="1"/>
  <c r="D121" i="1" s="1"/>
  <c r="E121" i="1" s="1"/>
  <c r="H98" i="5"/>
  <c r="D99" i="5" s="1"/>
  <c r="E99" i="5" s="1"/>
  <c r="G99" i="5" s="1"/>
  <c r="C100" i="5" s="1"/>
  <c r="G121" i="1" l="1"/>
  <c r="C122" i="1" s="1"/>
  <c r="H121" i="1"/>
  <c r="D122" i="1" s="1"/>
  <c r="E122" i="1" s="1"/>
  <c r="G122" i="1" s="1"/>
  <c r="H99" i="5"/>
  <c r="D100" i="5" s="1"/>
  <c r="E100" i="5" s="1"/>
  <c r="H100" i="5" s="1"/>
  <c r="D101" i="5" s="1"/>
  <c r="E101" i="5" s="1"/>
  <c r="H122" i="1" l="1"/>
  <c r="G101" i="5"/>
  <c r="G100" i="5"/>
  <c r="C101" i="5" s="1"/>
  <c r="H101" i="5" s="1"/>
  <c r="D102" i="5" s="1"/>
  <c r="E102" i="5" s="1"/>
  <c r="G102" i="5" s="1"/>
  <c r="C102" i="5" l="1"/>
  <c r="H102" i="5" s="1"/>
  <c r="D103" i="5" s="1"/>
  <c r="E103" i="5" s="1"/>
  <c r="C103" i="5" l="1"/>
  <c r="H103" i="5" s="1"/>
  <c r="D104" i="5" s="1"/>
  <c r="E104" i="5" s="1"/>
  <c r="G104" i="5" s="1"/>
  <c r="G103" i="5"/>
  <c r="C104" i="5" l="1"/>
  <c r="C105" i="5" s="1"/>
  <c r="H104" i="5" l="1"/>
  <c r="D105" i="5" s="1"/>
  <c r="E105" i="5" s="1"/>
  <c r="G105" i="5" s="1"/>
  <c r="C106" i="5" s="1"/>
  <c r="H105" i="5" l="1"/>
  <c r="D106" i="5" s="1"/>
  <c r="E106" i="5" s="1"/>
  <c r="G106" i="5" s="1"/>
  <c r="C107" i="5" s="1"/>
  <c r="H106" i="5" l="1"/>
  <c r="D107" i="5" s="1"/>
  <c r="E107" i="5" s="1"/>
  <c r="G107" i="5" s="1"/>
  <c r="C108" i="5" s="1"/>
  <c r="H107" i="5" l="1"/>
  <c r="D108" i="5" s="1"/>
  <c r="E108" i="5" s="1"/>
  <c r="G108" i="5" s="1"/>
  <c r="C109" i="5" s="1"/>
  <c r="H108" i="5" l="1"/>
  <c r="D109" i="5" s="1"/>
  <c r="E109" i="5" s="1"/>
  <c r="G109" i="5" s="1"/>
  <c r="C110" i="5" s="1"/>
  <c r="H109" i="5" l="1"/>
  <c r="D110" i="5" s="1"/>
  <c r="E110" i="5" s="1"/>
  <c r="G110" i="5" s="1"/>
  <c r="C111" i="5" s="1"/>
  <c r="H110" i="5" l="1"/>
  <c r="D111" i="5" s="1"/>
  <c r="E111" i="5" s="1"/>
  <c r="G111" i="5" s="1"/>
  <c r="C112" i="5" s="1"/>
  <c r="H111" i="5" l="1"/>
  <c r="D112" i="5" s="1"/>
  <c r="E112" i="5" s="1"/>
  <c r="G112" i="5" s="1"/>
  <c r="C113" i="5" s="1"/>
  <c r="H112" i="5" l="1"/>
  <c r="D113" i="5" s="1"/>
  <c r="E113" i="5" s="1"/>
  <c r="G113" i="5" s="1"/>
  <c r="C114" i="5" s="1"/>
  <c r="H113" i="5" l="1"/>
  <c r="D114" i="5" s="1"/>
  <c r="E114" i="5" s="1"/>
  <c r="G114" i="5" s="1"/>
  <c r="C115" i="5" s="1"/>
  <c r="H114" i="5" l="1"/>
  <c r="D115" i="5" s="1"/>
  <c r="E115" i="5" s="1"/>
  <c r="G115" i="5" s="1"/>
  <c r="C116" i="5" s="1"/>
  <c r="H115" i="5" l="1"/>
  <c r="D116" i="5" s="1"/>
  <c r="E116" i="5" s="1"/>
  <c r="G116" i="5" s="1"/>
  <c r="C117" i="5" s="1"/>
  <c r="H116" i="5" l="1"/>
  <c r="D117" i="5" s="1"/>
  <c r="E117" i="5" s="1"/>
  <c r="G117" i="5" s="1"/>
  <c r="C118" i="5" s="1"/>
  <c r="H117" i="5" l="1"/>
  <c r="D118" i="5" s="1"/>
  <c r="E118" i="5" s="1"/>
  <c r="G118" i="5" s="1"/>
  <c r="C119" i="5" s="1"/>
  <c r="H118" i="5" l="1"/>
  <c r="D119" i="5" s="1"/>
  <c r="E119" i="5" s="1"/>
  <c r="G119" i="5" s="1"/>
  <c r="C120" i="5" s="1"/>
  <c r="H119" i="5" l="1"/>
  <c r="D120" i="5" s="1"/>
  <c r="E120" i="5" s="1"/>
  <c r="G120" i="5" s="1"/>
  <c r="C121" i="5" s="1"/>
  <c r="H120" i="5"/>
  <c r="D121" i="5" s="1"/>
  <c r="E121" i="5" s="1"/>
  <c r="G121" i="5" s="1"/>
  <c r="C122" i="5" s="1"/>
  <c r="H121" i="5" l="1"/>
  <c r="D122" i="5" s="1"/>
  <c r="E122" i="5" s="1"/>
  <c r="G122" i="5" s="1"/>
  <c r="C123" i="5" s="1"/>
  <c r="H122" i="5" l="1"/>
  <c r="D123" i="5" s="1"/>
  <c r="E123" i="5" s="1"/>
  <c r="G123" i="5" s="1"/>
  <c r="C124" i="5" s="1"/>
  <c r="H123" i="5" l="1"/>
  <c r="D124" i="5" s="1"/>
  <c r="E124" i="5" s="1"/>
  <c r="G124" i="5" s="1"/>
  <c r="C125" i="5" s="1"/>
  <c r="H124" i="5" l="1"/>
  <c r="D125" i="5" s="1"/>
  <c r="E125" i="5" s="1"/>
  <c r="G125" i="5" s="1"/>
  <c r="C126" i="5" s="1"/>
  <c r="H125" i="5" l="1"/>
  <c r="D126" i="5" s="1"/>
  <c r="E126" i="5" s="1"/>
  <c r="G126" i="5" s="1"/>
  <c r="C127" i="5" s="1"/>
  <c r="H126" i="5" l="1"/>
  <c r="D127" i="5" s="1"/>
  <c r="E127" i="5" l="1"/>
  <c r="G127" i="5" l="1"/>
  <c r="C128" i="5" s="1"/>
  <c r="H127" i="5"/>
  <c r="D128" i="5" s="1"/>
  <c r="E128" i="5" s="1"/>
  <c r="G128" i="5" s="1"/>
  <c r="C129" i="5" l="1"/>
  <c r="H128" i="5"/>
  <c r="D129" i="5" s="1"/>
  <c r="E129" i="5" s="1"/>
  <c r="G129" i="5" s="1"/>
  <c r="C130" i="5" s="1"/>
  <c r="H129" i="5" l="1"/>
  <c r="D130" i="5" s="1"/>
  <c r="E130" i="5" s="1"/>
  <c r="G130" i="5" s="1"/>
  <c r="C131" i="5" s="1"/>
  <c r="H130" i="5" l="1"/>
  <c r="D131" i="5" s="1"/>
  <c r="E131" i="5" s="1"/>
  <c r="G131" i="5" s="1"/>
  <c r="C132" i="5" s="1"/>
  <c r="H131" i="5" l="1"/>
  <c r="D132" i="5" s="1"/>
  <c r="E132" i="5" s="1"/>
  <c r="G132" i="5" s="1"/>
  <c r="C133" i="5" s="1"/>
  <c r="H132" i="5" l="1"/>
  <c r="D133" i="5" s="1"/>
  <c r="E133" i="5" s="1"/>
  <c r="G133" i="5" s="1"/>
  <c r="C134" i="5" s="1"/>
  <c r="H133" i="5" l="1"/>
  <c r="D134" i="5" s="1"/>
  <c r="E134" i="5" s="1"/>
  <c r="G134" i="5" s="1"/>
  <c r="C135" i="5" s="1"/>
  <c r="H134" i="5" l="1"/>
  <c r="D135" i="5" s="1"/>
  <c r="E135" i="5" s="1"/>
  <c r="G135" i="5" s="1"/>
  <c r="C136" i="5" s="1"/>
  <c r="H135" i="5" l="1"/>
  <c r="D136" i="5" s="1"/>
  <c r="E136" i="5" s="1"/>
  <c r="G136" i="5" s="1"/>
  <c r="C137" i="5" s="1"/>
  <c r="H136" i="5" l="1"/>
  <c r="D137" i="5" s="1"/>
  <c r="E137" i="5" s="1"/>
  <c r="G137" i="5" s="1"/>
  <c r="C138" i="5" s="1"/>
  <c r="H137" i="5" l="1"/>
  <c r="D138" i="5" s="1"/>
  <c r="E138" i="5" s="1"/>
  <c r="G138" i="5" s="1"/>
  <c r="C139" i="5" s="1"/>
  <c r="H138" i="5" l="1"/>
  <c r="D139" i="5" s="1"/>
  <c r="E139" i="5" s="1"/>
  <c r="G139" i="5" s="1"/>
  <c r="C140" i="5" s="1"/>
  <c r="H139" i="5" l="1"/>
  <c r="D140" i="5" s="1"/>
  <c r="E140" i="5" s="1"/>
  <c r="G140" i="5" s="1"/>
  <c r="C141" i="5" s="1"/>
  <c r="H140" i="5" l="1"/>
  <c r="D141" i="5" s="1"/>
  <c r="E141" i="5" s="1"/>
  <c r="G141" i="5" s="1"/>
  <c r="C142" i="5" s="1"/>
  <c r="H141" i="5" l="1"/>
  <c r="D142" i="5" s="1"/>
  <c r="E142" i="5" s="1"/>
  <c r="G142" i="5" s="1"/>
  <c r="C143" i="5" s="1"/>
  <c r="H142" i="5" l="1"/>
  <c r="D143" i="5" s="1"/>
  <c r="E143" i="5" s="1"/>
  <c r="G143" i="5" s="1"/>
  <c r="C144" i="5" s="1"/>
  <c r="H143" i="5" l="1"/>
  <c r="D144" i="5" s="1"/>
  <c r="E144" i="5" s="1"/>
  <c r="G144" i="5" s="1"/>
  <c r="C145" i="5" s="1"/>
  <c r="H144" i="5" l="1"/>
  <c r="D145" i="5" s="1"/>
  <c r="E145" i="5" s="1"/>
  <c r="G145" i="5" s="1"/>
  <c r="C146" i="5" s="1"/>
  <c r="H145" i="5" l="1"/>
  <c r="D146" i="5" s="1"/>
  <c r="E146" i="5" s="1"/>
  <c r="G146" i="5" s="1"/>
  <c r="C147" i="5" s="1"/>
  <c r="H146" i="5" l="1"/>
  <c r="D147" i="5" s="1"/>
  <c r="E147" i="5" s="1"/>
  <c r="G147" i="5" s="1"/>
  <c r="C148" i="5" s="1"/>
  <c r="H147" i="5" l="1"/>
  <c r="D148" i="5" s="1"/>
  <c r="E148" i="5" s="1"/>
  <c r="G148" i="5" s="1"/>
  <c r="C149" i="5" s="1"/>
  <c r="H148" i="5" l="1"/>
  <c r="D149" i="5" s="1"/>
  <c r="E149" i="5" s="1"/>
  <c r="G149" i="5" s="1"/>
  <c r="C150" i="5" s="1"/>
  <c r="H149" i="5" l="1"/>
  <c r="D150" i="5" s="1"/>
  <c r="E150" i="5" s="1"/>
  <c r="G150" i="5" s="1"/>
  <c r="C151" i="5" s="1"/>
  <c r="H150" i="5"/>
  <c r="D151" i="5" s="1"/>
  <c r="E151" i="5" s="1"/>
  <c r="G151" i="5" s="1"/>
  <c r="C152" i="5" s="1"/>
  <c r="H151" i="5" l="1"/>
  <c r="D152" i="5" s="1"/>
  <c r="E152" i="5" s="1"/>
  <c r="G152" i="5" s="1"/>
  <c r="C153" i="5" s="1"/>
  <c r="H152" i="5" l="1"/>
  <c r="D153" i="5" s="1"/>
  <c r="E153" i="5" s="1"/>
  <c r="G153" i="5" s="1"/>
  <c r="C154" i="5" s="1"/>
  <c r="H153" i="5" l="1"/>
  <c r="D154" i="5" s="1"/>
  <c r="E154" i="5" s="1"/>
  <c r="G154" i="5" s="1"/>
  <c r="C155" i="5" s="1"/>
  <c r="H154" i="5" l="1"/>
  <c r="D155" i="5" s="1"/>
  <c r="E155" i="5" s="1"/>
  <c r="G155" i="5" s="1"/>
  <c r="C156" i="5" s="1"/>
  <c r="H155" i="5" l="1"/>
  <c r="D156" i="5" s="1"/>
  <c r="E156" i="5" s="1"/>
  <c r="G156" i="5" s="1"/>
  <c r="C157" i="5" s="1"/>
  <c r="H156" i="5" l="1"/>
  <c r="D157" i="5" s="1"/>
  <c r="E157" i="5" s="1"/>
  <c r="G157" i="5" s="1"/>
  <c r="C158" i="5" s="1"/>
  <c r="H157" i="5"/>
  <c r="D158" i="5" s="1"/>
  <c r="E158" i="5" s="1"/>
  <c r="G158" i="5" s="1"/>
  <c r="C159" i="5" s="1"/>
  <c r="H158" i="5" l="1"/>
  <c r="D159" i="5" s="1"/>
  <c r="E159" i="5" s="1"/>
  <c r="G159" i="5" s="1"/>
  <c r="C160" i="5" s="1"/>
  <c r="H159" i="5" l="1"/>
  <c r="D160" i="5" s="1"/>
  <c r="E160" i="5" s="1"/>
  <c r="G160" i="5" s="1"/>
  <c r="C161" i="5" s="1"/>
  <c r="H160" i="5" l="1"/>
  <c r="D161" i="5" s="1"/>
  <c r="E161" i="5" s="1"/>
  <c r="G161" i="5" s="1"/>
  <c r="C162" i="5" s="1"/>
  <c r="H161" i="5" l="1"/>
  <c r="D162" i="5" s="1"/>
  <c r="E162" i="5" s="1"/>
  <c r="G162" i="5" s="1"/>
  <c r="C163" i="5" s="1"/>
  <c r="H162" i="5" l="1"/>
  <c r="D163" i="5" s="1"/>
  <c r="E163" i="5" s="1"/>
  <c r="G163" i="5" s="1"/>
  <c r="C164" i="5" s="1"/>
  <c r="H163" i="5" l="1"/>
  <c r="D164" i="5" s="1"/>
  <c r="E164" i="5" s="1"/>
  <c r="G164" i="5" s="1"/>
  <c r="H164" i="5"/>
  <c r="D165" i="5" s="1"/>
  <c r="E165" i="5" s="1"/>
  <c r="G165" i="5" s="1"/>
  <c r="C165" i="5"/>
  <c r="H165" i="5" l="1"/>
  <c r="D166" i="5" s="1"/>
  <c r="E166" i="5" s="1"/>
  <c r="G166" i="5" s="1"/>
  <c r="C166" i="5"/>
  <c r="C167" i="5" l="1"/>
  <c r="H166" i="5"/>
  <c r="D167" i="5" s="1"/>
  <c r="E167" i="5" s="1"/>
  <c r="G167" i="5" s="1"/>
  <c r="C168" i="5" l="1"/>
  <c r="H167" i="5"/>
  <c r="D168" i="5" s="1"/>
  <c r="E168" i="5" s="1"/>
  <c r="G168" i="5" s="1"/>
  <c r="C169" i="5" s="1"/>
  <c r="H168" i="5" l="1"/>
  <c r="D169" i="5" s="1"/>
  <c r="E169" i="5" s="1"/>
  <c r="G169" i="5" s="1"/>
  <c r="C170" i="5" s="1"/>
  <c r="H169" i="5" l="1"/>
  <c r="D170" i="5" s="1"/>
  <c r="E170" i="5" s="1"/>
  <c r="G170" i="5" s="1"/>
  <c r="C171" i="5" s="1"/>
  <c r="H170" i="5" l="1"/>
  <c r="D171" i="5" s="1"/>
  <c r="E171" i="5" s="1"/>
  <c r="G171" i="5" s="1"/>
  <c r="C172" i="5" s="1"/>
  <c r="H171" i="5" l="1"/>
  <c r="D172" i="5" s="1"/>
  <c r="E172" i="5" s="1"/>
  <c r="G172" i="5" s="1"/>
  <c r="C173" i="5" s="1"/>
  <c r="H172" i="5" l="1"/>
  <c r="D173" i="5" s="1"/>
  <c r="E173" i="5" s="1"/>
  <c r="G173" i="5" s="1"/>
  <c r="C174" i="5" s="1"/>
  <c r="H173" i="5" l="1"/>
  <c r="D174" i="5" s="1"/>
  <c r="E174" i="5" s="1"/>
  <c r="G174" i="5" s="1"/>
  <c r="C175" i="5" s="1"/>
  <c r="H174" i="5" l="1"/>
  <c r="D175" i="5" s="1"/>
  <c r="E175" i="5" s="1"/>
  <c r="G175" i="5" s="1"/>
  <c r="C176" i="5" s="1"/>
  <c r="H175" i="5" l="1"/>
  <c r="D176" i="5" s="1"/>
  <c r="E176" i="5" s="1"/>
  <c r="G176" i="5" s="1"/>
  <c r="C177" i="5" s="1"/>
  <c r="H176" i="5" l="1"/>
  <c r="D177" i="5" s="1"/>
  <c r="E177" i="5" s="1"/>
  <c r="G177" i="5" s="1"/>
  <c r="C178" i="5" s="1"/>
  <c r="H177" i="5" l="1"/>
  <c r="D178" i="5" s="1"/>
  <c r="E178" i="5" s="1"/>
  <c r="G178" i="5" s="1"/>
  <c r="C179" i="5" s="1"/>
  <c r="H178" i="5" l="1"/>
  <c r="D179" i="5" s="1"/>
  <c r="E179" i="5" s="1"/>
  <c r="G179" i="5" s="1"/>
  <c r="C180" i="5" s="1"/>
  <c r="H179" i="5" l="1"/>
  <c r="D180" i="5" s="1"/>
  <c r="E180" i="5" s="1"/>
  <c r="G180" i="5" s="1"/>
  <c r="C181" i="5" s="1"/>
  <c r="H180" i="5" l="1"/>
  <c r="D181" i="5" s="1"/>
  <c r="E181" i="5" s="1"/>
  <c r="G181" i="5" s="1"/>
  <c r="C182" i="5" s="1"/>
  <c r="H181" i="5" l="1"/>
  <c r="D182" i="5" s="1"/>
  <c r="E182" i="5" s="1"/>
  <c r="G182" i="5" s="1"/>
  <c r="C183" i="5" s="1"/>
  <c r="H182" i="5" l="1"/>
  <c r="D183" i="5" s="1"/>
  <c r="E183" i="5" s="1"/>
  <c r="G183" i="5" s="1"/>
  <c r="C184" i="5" s="1"/>
  <c r="H183" i="5" l="1"/>
  <c r="D184" i="5" s="1"/>
  <c r="E184" i="5" s="1"/>
  <c r="G184" i="5" s="1"/>
  <c r="C185" i="5" s="1"/>
  <c r="H184" i="5" l="1"/>
  <c r="D185" i="5" s="1"/>
  <c r="E185" i="5" s="1"/>
  <c r="G185" i="5" s="1"/>
  <c r="C186" i="5" s="1"/>
  <c r="H185" i="5" l="1"/>
  <c r="D186" i="5" s="1"/>
  <c r="E186" i="5" s="1"/>
  <c r="G186" i="5" s="1"/>
  <c r="C187" i="5" s="1"/>
  <c r="H186" i="5" l="1"/>
  <c r="D187" i="5" s="1"/>
  <c r="E187" i="5" s="1"/>
  <c r="G187" i="5" s="1"/>
  <c r="C188" i="5" s="1"/>
  <c r="H187" i="5" l="1"/>
  <c r="D188" i="5" s="1"/>
  <c r="E188" i="5" s="1"/>
  <c r="G188" i="5" s="1"/>
  <c r="C189" i="5" s="1"/>
  <c r="H188" i="5" l="1"/>
  <c r="D189" i="5" s="1"/>
  <c r="E189" i="5" s="1"/>
  <c r="G189" i="5" s="1"/>
  <c r="C190" i="5" s="1"/>
  <c r="H189" i="5" l="1"/>
  <c r="D190" i="5" s="1"/>
  <c r="E190" i="5" s="1"/>
  <c r="G190" i="5" s="1"/>
  <c r="C191" i="5" s="1"/>
  <c r="H190" i="5" l="1"/>
  <c r="D191" i="5" s="1"/>
  <c r="E191" i="5" s="1"/>
  <c r="G191" i="5" s="1"/>
  <c r="C192" i="5" s="1"/>
  <c r="H191" i="5" l="1"/>
  <c r="D192" i="5" s="1"/>
  <c r="E192" i="5" s="1"/>
  <c r="G192" i="5" s="1"/>
  <c r="H192" i="5" l="1"/>
</calcChain>
</file>

<file path=xl/sharedStrings.xml><?xml version="1.0" encoding="utf-8"?>
<sst xmlns="http://schemas.openxmlformats.org/spreadsheetml/2006/main" count="43" uniqueCount="24">
  <si>
    <t>G:</t>
  </si>
  <si>
    <t>kp</t>
  </si>
  <si>
    <t>r</t>
  </si>
  <si>
    <t>p</t>
  </si>
  <si>
    <t>ro</t>
  </si>
  <si>
    <t>dr</t>
  </si>
  <si>
    <t>dM</t>
  </si>
  <si>
    <t>M</t>
  </si>
  <si>
    <t>dp</t>
  </si>
  <si>
    <t>pc</t>
  </si>
  <si>
    <t>Pa</t>
  </si>
  <si>
    <t>m</t>
  </si>
  <si>
    <t>N*m^2/kg^2</t>
  </si>
  <si>
    <t>Pa/(kg/m^3)^(5/3)</t>
  </si>
  <si>
    <t>S</t>
  </si>
  <si>
    <t>r+dr/2</t>
  </si>
  <si>
    <t>Pa/(kg/m^3)^(4/3)</t>
  </si>
  <si>
    <t>Ultrarelativistický případ</t>
  </si>
  <si>
    <t>Nerelativistický případ</t>
  </si>
  <si>
    <t>Sirius B:</t>
  </si>
  <si>
    <t>násobek tlaku v Síriu B:</t>
  </si>
  <si>
    <t>(Lze dosazovat hodnoty asi od 0,1 do 10 i víc)</t>
  </si>
  <si>
    <t>Hmotnost nepřesáhne asi 1,4 hmotnosti Slunce.</t>
  </si>
  <si>
    <t>(Lze dosazovat hodnoty asi od 0,05 do 5 i víc)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</si>
</sst>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E+0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11" fontId="1" fillId="0" borderId="0" xfId="0" applyNumberFormat="1" applyFont="1"/>
    <xf numFmtId="0" fontId="2" fillId="0" borderId="0" xfId="0" applyFont="1"/>
    <xf numFmtId="2" fontId="0" fillId="3" borderId="0" xfId="0" applyNumberFormat="1" applyFill="1"/>
    <xf numFmtId="0" fontId="0" fillId="2" borderId="0" xfId="0" applyFill="1"/>
    <xf numFmtId="16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>
                <a:latin typeface="+mj-lt"/>
              </a:rPr>
              <a:t>p</a:t>
            </a:r>
            <a:r>
              <a:rPr lang="cs-CZ" b="0">
                <a:latin typeface="+mn-lt"/>
              </a:rPr>
              <a:t>(</a:t>
            </a:r>
            <a:r>
              <a:rPr lang="cs-CZ" b="0" i="1">
                <a:latin typeface="+mj-lt"/>
              </a:rPr>
              <a:t>r</a:t>
            </a:r>
            <a:r>
              <a:rPr lang="cs-CZ" b="0">
                <a:latin typeface="+mn-lt"/>
              </a:rPr>
              <a:t>)</a:t>
            </a:r>
            <a:endParaRPr lang="en-US" b="0">
              <a:latin typeface="+mn-lt"/>
            </a:endParaRPr>
          </a:p>
        </c:rich>
      </c:tx>
      <c:layout>
        <c:manualLayout>
          <c:xMode val="edge"/>
          <c:yMode val="edge"/>
          <c:x val="0.47674126179130377"/>
          <c:y val="1.4134275618374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11940014569482"/>
          <c:y val="0.1699767211077414"/>
          <c:w val="0.80248460692560752"/>
          <c:h val="0.65050610723129576"/>
        </c:manualLayout>
      </c:layout>
      <c:scatterChart>
        <c:scatterStyle val="lineMarker"/>
        <c:varyColors val="0"/>
        <c:ser>
          <c:idx val="0"/>
          <c:order val="0"/>
          <c:tx>
            <c:strRef>
              <c:f>nerelativPripad!$D$1</c:f>
              <c:strCache>
                <c:ptCount val="1"/>
                <c:pt idx="0">
                  <c:v>p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nerelativPripad!$A$2:$A$122</c:f>
              <c:numCache>
                <c:formatCode>0.00E+00</c:formatCode>
                <c:ptCount val="121"/>
                <c:pt idx="0">
                  <c:v>0</c:v>
                </c:pt>
                <c:pt idx="1">
                  <c:v>100000</c:v>
                </c:pt>
                <c:pt idx="2">
                  <c:v>200000</c:v>
                </c:pt>
                <c:pt idx="3">
                  <c:v>300000</c:v>
                </c:pt>
                <c:pt idx="4">
                  <c:v>400000</c:v>
                </c:pt>
                <c:pt idx="5">
                  <c:v>500000</c:v>
                </c:pt>
                <c:pt idx="6">
                  <c:v>600000</c:v>
                </c:pt>
                <c:pt idx="7">
                  <c:v>700000</c:v>
                </c:pt>
                <c:pt idx="8">
                  <c:v>800000</c:v>
                </c:pt>
                <c:pt idx="9">
                  <c:v>900000</c:v>
                </c:pt>
                <c:pt idx="10">
                  <c:v>1000000</c:v>
                </c:pt>
                <c:pt idx="11">
                  <c:v>1100000</c:v>
                </c:pt>
                <c:pt idx="12">
                  <c:v>1200000</c:v>
                </c:pt>
                <c:pt idx="13">
                  <c:v>1300000</c:v>
                </c:pt>
                <c:pt idx="14">
                  <c:v>1400000</c:v>
                </c:pt>
                <c:pt idx="15">
                  <c:v>1500000</c:v>
                </c:pt>
                <c:pt idx="16">
                  <c:v>1600000</c:v>
                </c:pt>
                <c:pt idx="17">
                  <c:v>1700000</c:v>
                </c:pt>
                <c:pt idx="18">
                  <c:v>1800000</c:v>
                </c:pt>
                <c:pt idx="19">
                  <c:v>1900000</c:v>
                </c:pt>
                <c:pt idx="20">
                  <c:v>2000000</c:v>
                </c:pt>
                <c:pt idx="21">
                  <c:v>2100000</c:v>
                </c:pt>
                <c:pt idx="22">
                  <c:v>2200000</c:v>
                </c:pt>
                <c:pt idx="23">
                  <c:v>2300000</c:v>
                </c:pt>
                <c:pt idx="24">
                  <c:v>2400000</c:v>
                </c:pt>
                <c:pt idx="25">
                  <c:v>2500000</c:v>
                </c:pt>
                <c:pt idx="26">
                  <c:v>2600000</c:v>
                </c:pt>
                <c:pt idx="27">
                  <c:v>2700000</c:v>
                </c:pt>
                <c:pt idx="28">
                  <c:v>2800000</c:v>
                </c:pt>
                <c:pt idx="29">
                  <c:v>2900000</c:v>
                </c:pt>
                <c:pt idx="30">
                  <c:v>3000000</c:v>
                </c:pt>
                <c:pt idx="31">
                  <c:v>3100000</c:v>
                </c:pt>
                <c:pt idx="32">
                  <c:v>3200000</c:v>
                </c:pt>
                <c:pt idx="33">
                  <c:v>3300000</c:v>
                </c:pt>
                <c:pt idx="34">
                  <c:v>3400000</c:v>
                </c:pt>
                <c:pt idx="35">
                  <c:v>3500000</c:v>
                </c:pt>
                <c:pt idx="36">
                  <c:v>3600000</c:v>
                </c:pt>
                <c:pt idx="37">
                  <c:v>3700000</c:v>
                </c:pt>
                <c:pt idx="38">
                  <c:v>3800000</c:v>
                </c:pt>
                <c:pt idx="39">
                  <c:v>3900000</c:v>
                </c:pt>
                <c:pt idx="40">
                  <c:v>4000000</c:v>
                </c:pt>
                <c:pt idx="41">
                  <c:v>4100000</c:v>
                </c:pt>
                <c:pt idx="42">
                  <c:v>4200000</c:v>
                </c:pt>
                <c:pt idx="43">
                  <c:v>4300000</c:v>
                </c:pt>
                <c:pt idx="44">
                  <c:v>4400000</c:v>
                </c:pt>
                <c:pt idx="45">
                  <c:v>4500000</c:v>
                </c:pt>
                <c:pt idx="46">
                  <c:v>4600000</c:v>
                </c:pt>
                <c:pt idx="47">
                  <c:v>4700000</c:v>
                </c:pt>
                <c:pt idx="48">
                  <c:v>4800000</c:v>
                </c:pt>
                <c:pt idx="49">
                  <c:v>4900000</c:v>
                </c:pt>
                <c:pt idx="50">
                  <c:v>5000000</c:v>
                </c:pt>
                <c:pt idx="51">
                  <c:v>5100000</c:v>
                </c:pt>
                <c:pt idx="52">
                  <c:v>5200000</c:v>
                </c:pt>
                <c:pt idx="53">
                  <c:v>5300000</c:v>
                </c:pt>
                <c:pt idx="54">
                  <c:v>5400000</c:v>
                </c:pt>
                <c:pt idx="55">
                  <c:v>5500000</c:v>
                </c:pt>
                <c:pt idx="56">
                  <c:v>5600000</c:v>
                </c:pt>
                <c:pt idx="57">
                  <c:v>5700000</c:v>
                </c:pt>
                <c:pt idx="58">
                  <c:v>5800000</c:v>
                </c:pt>
                <c:pt idx="59">
                  <c:v>5900000</c:v>
                </c:pt>
                <c:pt idx="60">
                  <c:v>6000000</c:v>
                </c:pt>
                <c:pt idx="61">
                  <c:v>6100000</c:v>
                </c:pt>
                <c:pt idx="62">
                  <c:v>6200000</c:v>
                </c:pt>
                <c:pt idx="63">
                  <c:v>6300000</c:v>
                </c:pt>
                <c:pt idx="64">
                  <c:v>6400000</c:v>
                </c:pt>
                <c:pt idx="65">
                  <c:v>6500000</c:v>
                </c:pt>
                <c:pt idx="66">
                  <c:v>6600000</c:v>
                </c:pt>
                <c:pt idx="67">
                  <c:v>6700000</c:v>
                </c:pt>
                <c:pt idx="68">
                  <c:v>6800000</c:v>
                </c:pt>
                <c:pt idx="69">
                  <c:v>6900000</c:v>
                </c:pt>
                <c:pt idx="70">
                  <c:v>7000000</c:v>
                </c:pt>
                <c:pt idx="71">
                  <c:v>7100000</c:v>
                </c:pt>
                <c:pt idx="72">
                  <c:v>7200000</c:v>
                </c:pt>
                <c:pt idx="73">
                  <c:v>7300000</c:v>
                </c:pt>
                <c:pt idx="74">
                  <c:v>7400000</c:v>
                </c:pt>
                <c:pt idx="75">
                  <c:v>7500000</c:v>
                </c:pt>
                <c:pt idx="76">
                  <c:v>7600000</c:v>
                </c:pt>
                <c:pt idx="77">
                  <c:v>7700000</c:v>
                </c:pt>
                <c:pt idx="78">
                  <c:v>7800000</c:v>
                </c:pt>
                <c:pt idx="79">
                  <c:v>7900000</c:v>
                </c:pt>
                <c:pt idx="80">
                  <c:v>8000000</c:v>
                </c:pt>
                <c:pt idx="81">
                  <c:v>8100000</c:v>
                </c:pt>
                <c:pt idx="82">
                  <c:v>8200000</c:v>
                </c:pt>
                <c:pt idx="83">
                  <c:v>8300000</c:v>
                </c:pt>
                <c:pt idx="84">
                  <c:v>8400000</c:v>
                </c:pt>
                <c:pt idx="85">
                  <c:v>8500000</c:v>
                </c:pt>
                <c:pt idx="86">
                  <c:v>8600000</c:v>
                </c:pt>
                <c:pt idx="87">
                  <c:v>8700000</c:v>
                </c:pt>
                <c:pt idx="88">
                  <c:v>8800000</c:v>
                </c:pt>
                <c:pt idx="89">
                  <c:v>8900000</c:v>
                </c:pt>
                <c:pt idx="90">
                  <c:v>9000000</c:v>
                </c:pt>
                <c:pt idx="91">
                  <c:v>9100000</c:v>
                </c:pt>
                <c:pt idx="92">
                  <c:v>9200000</c:v>
                </c:pt>
                <c:pt idx="93">
                  <c:v>9300000</c:v>
                </c:pt>
                <c:pt idx="94">
                  <c:v>9400000</c:v>
                </c:pt>
                <c:pt idx="95">
                  <c:v>9500000</c:v>
                </c:pt>
                <c:pt idx="96">
                  <c:v>9600000</c:v>
                </c:pt>
                <c:pt idx="97">
                  <c:v>9700000</c:v>
                </c:pt>
                <c:pt idx="98">
                  <c:v>9800000</c:v>
                </c:pt>
                <c:pt idx="99">
                  <c:v>9900000</c:v>
                </c:pt>
                <c:pt idx="100">
                  <c:v>10000000</c:v>
                </c:pt>
                <c:pt idx="101">
                  <c:v>10100000</c:v>
                </c:pt>
                <c:pt idx="102">
                  <c:v>10200000</c:v>
                </c:pt>
                <c:pt idx="103">
                  <c:v>10300000</c:v>
                </c:pt>
                <c:pt idx="104">
                  <c:v>10400000</c:v>
                </c:pt>
                <c:pt idx="105">
                  <c:v>10500000</c:v>
                </c:pt>
                <c:pt idx="106">
                  <c:v>10600000</c:v>
                </c:pt>
                <c:pt idx="107">
                  <c:v>10700000</c:v>
                </c:pt>
                <c:pt idx="108">
                  <c:v>10800000</c:v>
                </c:pt>
                <c:pt idx="109">
                  <c:v>10900000</c:v>
                </c:pt>
                <c:pt idx="110">
                  <c:v>11000000</c:v>
                </c:pt>
                <c:pt idx="111">
                  <c:v>11100000</c:v>
                </c:pt>
                <c:pt idx="112">
                  <c:v>11200000</c:v>
                </c:pt>
                <c:pt idx="113">
                  <c:v>11300000</c:v>
                </c:pt>
                <c:pt idx="114">
                  <c:v>11400000</c:v>
                </c:pt>
                <c:pt idx="115">
                  <c:v>11500000</c:v>
                </c:pt>
                <c:pt idx="116">
                  <c:v>11600000</c:v>
                </c:pt>
                <c:pt idx="117">
                  <c:v>11700000</c:v>
                </c:pt>
                <c:pt idx="118">
                  <c:v>11800000</c:v>
                </c:pt>
                <c:pt idx="119">
                  <c:v>11900000</c:v>
                </c:pt>
                <c:pt idx="120">
                  <c:v>12000000</c:v>
                </c:pt>
              </c:numCache>
            </c:numRef>
          </c:xVal>
          <c:yVal>
            <c:numRef>
              <c:f>nerelativPripad!$D$2:$D$122</c:f>
              <c:numCache>
                <c:formatCode>0.00E+00</c:formatCode>
                <c:ptCount val="121"/>
                <c:pt idx="0">
                  <c:v>4E+22</c:v>
                </c:pt>
                <c:pt idx="1">
                  <c:v>4E+22</c:v>
                </c:pt>
                <c:pt idx="2">
                  <c:v>3.9979958474360194E+22</c:v>
                </c:pt>
                <c:pt idx="3">
                  <c:v>3.9907830674019389E+22</c:v>
                </c:pt>
                <c:pt idx="4">
                  <c:v>3.9779198131330433E+22</c:v>
                </c:pt>
                <c:pt idx="5">
                  <c:v>3.9592931213747729E+22</c:v>
                </c:pt>
                <c:pt idx="6">
                  <c:v>3.9348981429822435E+22</c:v>
                </c:pt>
                <c:pt idx="7">
                  <c:v>3.9047870019393693E+22</c:v>
                </c:pt>
                <c:pt idx="8">
                  <c:v>3.8690513745089298E+22</c:v>
                </c:pt>
                <c:pt idx="9">
                  <c:v>3.8278148447151241E+22</c:v>
                </c:pt>
                <c:pt idx="10">
                  <c:v>3.7812287492210897E+22</c:v>
                </c:pt>
                <c:pt idx="11">
                  <c:v>3.7294694248792807E+22</c:v>
                </c:pt>
                <c:pt idx="12">
                  <c:v>3.6727360501165916E+22</c:v>
                </c:pt>
                <c:pt idx="13">
                  <c:v>3.6112487317100198E+22</c:v>
                </c:pt>
                <c:pt idx="14">
                  <c:v>3.5452466765960365E+22</c:v>
                </c:pt>
                <c:pt idx="15">
                  <c:v>3.4749863731651165E+22</c:v>
                </c:pt>
                <c:pt idx="16">
                  <c:v>3.4007397479342101E+22</c:v>
                </c:pt>
                <c:pt idx="17">
                  <c:v>3.3227922851367364E+22</c:v>
                </c:pt>
                <c:pt idx="18">
                  <c:v>3.2414411087100298E+22</c:v>
                </c:pt>
                <c:pt idx="19">
                  <c:v>3.1569930330220813E+22</c:v>
                </c:pt>
                <c:pt idx="20">
                  <c:v>3.0697625927147726E+22</c:v>
                </c:pt>
                <c:pt idx="21">
                  <c:v>2.9800700644030516E+22</c:v>
                </c:pt>
                <c:pt idx="22">
                  <c:v>2.8882394942776464E+22</c:v>
                </c:pt>
                <c:pt idx="23">
                  <c:v>2.7945967462605415E+22</c:v>
                </c:pt>
                <c:pt idx="24">
                  <c:v>2.6994675854620643E+22</c:v>
                </c:pt>
                <c:pt idx="25">
                  <c:v>2.6031758114129522E+22</c:v>
                </c:pt>
                <c:pt idx="26">
                  <c:v>2.5060414549778462E+22</c:v>
                </c:pt>
                <c:pt idx="27">
                  <c:v>2.4083790520574024E+22</c:v>
                </c:pt>
                <c:pt idx="28">
                  <c:v>2.3104960061995729E+22</c:v>
                </c:pt>
                <c:pt idx="29">
                  <c:v>2.2126910511031574E+22</c:v>
                </c:pt>
                <c:pt idx="30">
                  <c:v>2.115252822740048E+22</c:v>
                </c:pt>
                <c:pt idx="31">
                  <c:v>2.0184585494750273E+22</c:v>
                </c:pt>
                <c:pt idx="32">
                  <c:v>1.9225728671497593E+22</c:v>
                </c:pt>
                <c:pt idx="33">
                  <c:v>1.8278467646452679E+22</c:v>
                </c:pt>
                <c:pt idx="34">
                  <c:v>1.7345166639677879E+22</c:v>
                </c:pt>
                <c:pt idx="35">
                  <c:v>1.6428036374381113E+22</c:v>
                </c:pt>
                <c:pt idx="36">
                  <c:v>1.5529127631245711E+22</c:v>
                </c:pt>
                <c:pt idx="37">
                  <c:v>1.4650326182632509E+22</c:v>
                </c:pt>
                <c:pt idx="38">
                  <c:v>1.379334909072751E+22</c:v>
                </c:pt>
                <c:pt idx="39">
                  <c:v>1.2959742341099301E+22</c:v>
                </c:pt>
                <c:pt idx="40">
                  <c:v>1.215087977140609E+22</c:v>
                </c:pt>
                <c:pt idx="41">
                  <c:v>1.136796324426345E+22</c:v>
                </c:pt>
                <c:pt idx="42">
                  <c:v>1.0612024003640894E+22</c:v>
                </c:pt>
                <c:pt idx="43">
                  <c:v>9.8839251456675734E+21</c:v>
                </c:pt>
                <c:pt idx="44">
                  <c:v>9.1843651274430617E+21</c:v>
                </c:pt>
                <c:pt idx="45">
                  <c:v>8.5138822313969755E+21</c:v>
                </c:pt>
                <c:pt idx="46">
                  <c:v>7.8728598979292472E+21</c:v>
                </c:pt>
                <c:pt idx="47">
                  <c:v>7.2615328354821074E+21</c:v>
                </c:pt>
                <c:pt idx="48">
                  <c:v>6.6799938148179431E+21</c:v>
                </c:pt>
                <c:pt idx="49">
                  <c:v>6.1282010530618938E+21</c:v>
                </c:pt>
                <c:pt idx="50">
                  <c:v>5.6059860929577348E+21</c:v>
                </c:pt>
                <c:pt idx="51">
                  <c:v>5.1130620837118146E+21</c:v>
                </c:pt>
                <c:pt idx="52">
                  <c:v>4.6490323716832656E+21</c:v>
                </c:pt>
                <c:pt idx="53">
                  <c:v>4.2133993119323421E+21</c:v>
                </c:pt>
                <c:pt idx="54">
                  <c:v>3.8055732151684212E+21</c:v>
                </c:pt>
                <c:pt idx="55">
                  <c:v>3.42488134884641E+21</c:v>
                </c:pt>
                <c:pt idx="56">
                  <c:v>3.0705769159434604E+21</c:v>
                </c:pt>
                <c:pt idx="57">
                  <c:v>2.7418479402042393E+21</c:v>
                </c:pt>
                <c:pt idx="58">
                  <c:v>2.4378259922696741E+21</c:v>
                </c:pt>
                <c:pt idx="59">
                  <c:v>2.1575946970000702E+21</c:v>
                </c:pt>
                <c:pt idx="60">
                  <c:v>1.9001979683698075E+21</c:v>
                </c:pt>
                <c:pt idx="61">
                  <c:v>1.6646479244521036E+21</c:v>
                </c:pt>
                <c:pt idx="62">
                  <c:v>1.4499324411367585E+21</c:v>
                </c:pt>
                <c:pt idx="63">
                  <c:v>1.2550223092435368E+21</c:v>
                </c:pt>
                <c:pt idx="64">
                  <c:v>1.0788779655244087E+21</c:v>
                </c:pt>
                <c:pt idx="65">
                  <c:v>9.2045577360773218E+20</c:v>
                </c:pt>
                <c:pt idx="66">
                  <c:v>7.7871383614606305E+20</c:v>
                </c:pt>
                <c:pt idx="67">
                  <c:v>6.5261732420525726E+20</c:v>
                </c:pt>
                <c:pt idx="68">
                  <c:v>5.411433141907903E+20</c:v>
                </c:pt>
                <c:pt idx="69">
                  <c:v>4.43285126255589E+20</c:v>
                </c:pt>
                <c:pt idx="70">
                  <c:v>3.5805616107120774E+20</c:v>
                </c:pt>
                <c:pt idx="71">
                  <c:v>2.8449323396499472E+20</c:v>
                </c:pt>
                <c:pt idx="72">
                  <c:v>2.2165940664344802E+20</c:v>
                </c:pt>
                <c:pt idx="73">
                  <c:v>1.6864631705497865E+20</c:v>
                </c:pt>
                <c:pt idx="74">
                  <c:v>1.245760077925513E+20</c:v>
                </c:pt>
                <c:pt idx="75">
                  <c:v>8.8602254445209125E+19</c:v>
                </c:pt>
                <c:pt idx="76">
                  <c:v>5.9911403232481264E+19</c:v>
                </c:pt>
                <c:pt idx="77">
                  <c:v>3.7722762170016154E+19</c:v>
                </c:pt>
                <c:pt idx="78">
                  <c:v>2.128872757291282E+19</c:v>
                </c:pt>
                <c:pt idx="79">
                  <c:v>9.8953997939082506E+18</c:v>
                </c:pt>
                <c:pt idx="80">
                  <c:v>2.8673420744612014E+18</c:v>
                </c:pt>
                <c:pt idx="81">
                  <c:v>-3.9649900041300582E+17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364928"/>
        <c:axId val="256368000"/>
      </c:scatterChart>
      <c:valAx>
        <c:axId val="256364928"/>
        <c:scaling>
          <c:orientation val="minMax"/>
          <c:max val="12000000"/>
        </c:scaling>
        <c:delete val="0"/>
        <c:axPos val="b"/>
        <c:title>
          <c:tx>
            <c:rich>
              <a:bodyPr/>
              <a:lstStyle/>
              <a:p>
                <a:pPr>
                  <a:defRPr sz="1250"/>
                </a:pPr>
                <a:r>
                  <a:rPr lang="cs-CZ" sz="1250" b="0" i="1">
                    <a:latin typeface="+mj-lt"/>
                  </a:rPr>
                  <a:t>r</a:t>
                </a:r>
                <a:r>
                  <a:rPr lang="cs-CZ" sz="1250" b="0"/>
                  <a:t> / m</a:t>
                </a:r>
              </a:p>
            </c:rich>
          </c:tx>
          <c:layout>
            <c:manualLayout>
              <c:xMode val="edge"/>
              <c:yMode val="edge"/>
              <c:x val="0.83651835801019858"/>
              <c:y val="0.90534746760895168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256368000"/>
        <c:crosses val="autoZero"/>
        <c:crossBetween val="midCat"/>
      </c:valAx>
      <c:valAx>
        <c:axId val="2563680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250"/>
                </a:pPr>
                <a:r>
                  <a:rPr lang="cs-CZ" sz="1250" b="0" i="1">
                    <a:latin typeface="+mj-lt"/>
                  </a:rPr>
                  <a:t>p</a:t>
                </a:r>
                <a:r>
                  <a:rPr lang="cs-CZ" sz="1250" b="0"/>
                  <a:t> / Pa</a:t>
                </a:r>
              </a:p>
            </c:rich>
          </c:tx>
          <c:layout>
            <c:manualLayout>
              <c:xMode val="edge"/>
              <c:yMode val="edge"/>
              <c:x val="2.5928108426635239E-2"/>
              <c:y val="2.5959952885747938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256364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>
                <a:latin typeface="+mj-lt"/>
              </a:rPr>
              <a:t>M</a:t>
            </a:r>
            <a:r>
              <a:rPr lang="cs-CZ" b="0"/>
              <a:t>(</a:t>
            </a:r>
            <a:r>
              <a:rPr lang="cs-CZ" b="0" i="1">
                <a:latin typeface="+mj-lt"/>
              </a:rPr>
              <a:t>r</a:t>
            </a:r>
            <a:r>
              <a:rPr lang="cs-CZ" b="0"/>
              <a:t>)</a:t>
            </a:r>
          </a:p>
        </c:rich>
      </c:tx>
      <c:layout>
        <c:manualLayout>
          <c:xMode val="edge"/>
          <c:yMode val="edge"/>
          <c:x val="0.45461977830260902"/>
          <c:y val="1.3969732246798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73754982159343"/>
          <c:y val="0.1586847918748224"/>
          <c:w val="0.81886645724970886"/>
          <c:h val="0.66878131502479532"/>
        </c:manualLayout>
      </c:layout>
      <c:scatterChart>
        <c:scatterStyle val="lineMarker"/>
        <c:varyColors val="0"/>
        <c:ser>
          <c:idx val="0"/>
          <c:order val="0"/>
          <c:tx>
            <c:strRef>
              <c:f>nerelativPripad!$C$1</c:f>
              <c:strCache>
                <c:ptCount val="1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nerelativPripad!$A$2:$A$122</c:f>
              <c:numCache>
                <c:formatCode>0.00E+00</c:formatCode>
                <c:ptCount val="121"/>
                <c:pt idx="0">
                  <c:v>0</c:v>
                </c:pt>
                <c:pt idx="1">
                  <c:v>100000</c:v>
                </c:pt>
                <c:pt idx="2">
                  <c:v>200000</c:v>
                </c:pt>
                <c:pt idx="3">
                  <c:v>300000</c:v>
                </c:pt>
                <c:pt idx="4">
                  <c:v>400000</c:v>
                </c:pt>
                <c:pt idx="5">
                  <c:v>500000</c:v>
                </c:pt>
                <c:pt idx="6">
                  <c:v>600000</c:v>
                </c:pt>
                <c:pt idx="7">
                  <c:v>700000</c:v>
                </c:pt>
                <c:pt idx="8">
                  <c:v>800000</c:v>
                </c:pt>
                <c:pt idx="9">
                  <c:v>900000</c:v>
                </c:pt>
                <c:pt idx="10">
                  <c:v>1000000</c:v>
                </c:pt>
                <c:pt idx="11">
                  <c:v>1100000</c:v>
                </c:pt>
                <c:pt idx="12">
                  <c:v>1200000</c:v>
                </c:pt>
                <c:pt idx="13">
                  <c:v>1300000</c:v>
                </c:pt>
                <c:pt idx="14">
                  <c:v>1400000</c:v>
                </c:pt>
                <c:pt idx="15">
                  <c:v>1500000</c:v>
                </c:pt>
                <c:pt idx="16">
                  <c:v>1600000</c:v>
                </c:pt>
                <c:pt idx="17">
                  <c:v>1700000</c:v>
                </c:pt>
                <c:pt idx="18">
                  <c:v>1800000</c:v>
                </c:pt>
                <c:pt idx="19">
                  <c:v>1900000</c:v>
                </c:pt>
                <c:pt idx="20">
                  <c:v>2000000</c:v>
                </c:pt>
                <c:pt idx="21">
                  <c:v>2100000</c:v>
                </c:pt>
                <c:pt idx="22">
                  <c:v>2200000</c:v>
                </c:pt>
                <c:pt idx="23">
                  <c:v>2300000</c:v>
                </c:pt>
                <c:pt idx="24">
                  <c:v>2400000</c:v>
                </c:pt>
                <c:pt idx="25">
                  <c:v>2500000</c:v>
                </c:pt>
                <c:pt idx="26">
                  <c:v>2600000</c:v>
                </c:pt>
                <c:pt idx="27">
                  <c:v>2700000</c:v>
                </c:pt>
                <c:pt idx="28">
                  <c:v>2800000</c:v>
                </c:pt>
                <c:pt idx="29">
                  <c:v>2900000</c:v>
                </c:pt>
                <c:pt idx="30">
                  <c:v>3000000</c:v>
                </c:pt>
                <c:pt idx="31">
                  <c:v>3100000</c:v>
                </c:pt>
                <c:pt idx="32">
                  <c:v>3200000</c:v>
                </c:pt>
                <c:pt idx="33">
                  <c:v>3300000</c:v>
                </c:pt>
                <c:pt idx="34">
                  <c:v>3400000</c:v>
                </c:pt>
                <c:pt idx="35">
                  <c:v>3500000</c:v>
                </c:pt>
                <c:pt idx="36">
                  <c:v>3600000</c:v>
                </c:pt>
                <c:pt idx="37">
                  <c:v>3700000</c:v>
                </c:pt>
                <c:pt idx="38">
                  <c:v>3800000</c:v>
                </c:pt>
                <c:pt idx="39">
                  <c:v>3900000</c:v>
                </c:pt>
                <c:pt idx="40">
                  <c:v>4000000</c:v>
                </c:pt>
                <c:pt idx="41">
                  <c:v>4100000</c:v>
                </c:pt>
                <c:pt idx="42">
                  <c:v>4200000</c:v>
                </c:pt>
                <c:pt idx="43">
                  <c:v>4300000</c:v>
                </c:pt>
                <c:pt idx="44">
                  <c:v>4400000</c:v>
                </c:pt>
                <c:pt idx="45">
                  <c:v>4500000</c:v>
                </c:pt>
                <c:pt idx="46">
                  <c:v>4600000</c:v>
                </c:pt>
                <c:pt idx="47">
                  <c:v>4700000</c:v>
                </c:pt>
                <c:pt idx="48">
                  <c:v>4800000</c:v>
                </c:pt>
                <c:pt idx="49">
                  <c:v>4900000</c:v>
                </c:pt>
                <c:pt idx="50">
                  <c:v>5000000</c:v>
                </c:pt>
                <c:pt idx="51">
                  <c:v>5100000</c:v>
                </c:pt>
                <c:pt idx="52">
                  <c:v>5200000</c:v>
                </c:pt>
                <c:pt idx="53">
                  <c:v>5300000</c:v>
                </c:pt>
                <c:pt idx="54">
                  <c:v>5400000</c:v>
                </c:pt>
                <c:pt idx="55">
                  <c:v>5500000</c:v>
                </c:pt>
                <c:pt idx="56">
                  <c:v>5600000</c:v>
                </c:pt>
                <c:pt idx="57">
                  <c:v>5700000</c:v>
                </c:pt>
                <c:pt idx="58">
                  <c:v>5800000</c:v>
                </c:pt>
                <c:pt idx="59">
                  <c:v>5900000</c:v>
                </c:pt>
                <c:pt idx="60">
                  <c:v>6000000</c:v>
                </c:pt>
                <c:pt idx="61">
                  <c:v>6100000</c:v>
                </c:pt>
                <c:pt idx="62">
                  <c:v>6200000</c:v>
                </c:pt>
                <c:pt idx="63">
                  <c:v>6300000</c:v>
                </c:pt>
                <c:pt idx="64">
                  <c:v>6400000</c:v>
                </c:pt>
                <c:pt idx="65">
                  <c:v>6500000</c:v>
                </c:pt>
                <c:pt idx="66">
                  <c:v>6600000</c:v>
                </c:pt>
                <c:pt idx="67">
                  <c:v>6700000</c:v>
                </c:pt>
                <c:pt idx="68">
                  <c:v>6800000</c:v>
                </c:pt>
                <c:pt idx="69">
                  <c:v>6900000</c:v>
                </c:pt>
                <c:pt idx="70">
                  <c:v>7000000</c:v>
                </c:pt>
                <c:pt idx="71">
                  <c:v>7100000</c:v>
                </c:pt>
                <c:pt idx="72">
                  <c:v>7200000</c:v>
                </c:pt>
                <c:pt idx="73">
                  <c:v>7300000</c:v>
                </c:pt>
                <c:pt idx="74">
                  <c:v>7400000</c:v>
                </c:pt>
                <c:pt idx="75">
                  <c:v>7500000</c:v>
                </c:pt>
                <c:pt idx="76">
                  <c:v>7600000</c:v>
                </c:pt>
                <c:pt idx="77">
                  <c:v>7700000</c:v>
                </c:pt>
                <c:pt idx="78">
                  <c:v>7800000</c:v>
                </c:pt>
                <c:pt idx="79">
                  <c:v>7900000</c:v>
                </c:pt>
                <c:pt idx="80">
                  <c:v>8000000</c:v>
                </c:pt>
                <c:pt idx="81">
                  <c:v>8100000</c:v>
                </c:pt>
                <c:pt idx="82">
                  <c:v>8200000</c:v>
                </c:pt>
                <c:pt idx="83">
                  <c:v>8300000</c:v>
                </c:pt>
                <c:pt idx="84">
                  <c:v>8400000</c:v>
                </c:pt>
                <c:pt idx="85">
                  <c:v>8500000</c:v>
                </c:pt>
                <c:pt idx="86">
                  <c:v>8600000</c:v>
                </c:pt>
                <c:pt idx="87">
                  <c:v>8700000</c:v>
                </c:pt>
                <c:pt idx="88">
                  <c:v>8800000</c:v>
                </c:pt>
                <c:pt idx="89">
                  <c:v>8900000</c:v>
                </c:pt>
                <c:pt idx="90">
                  <c:v>9000000</c:v>
                </c:pt>
                <c:pt idx="91">
                  <c:v>9100000</c:v>
                </c:pt>
                <c:pt idx="92">
                  <c:v>9200000</c:v>
                </c:pt>
                <c:pt idx="93">
                  <c:v>9300000</c:v>
                </c:pt>
                <c:pt idx="94">
                  <c:v>9400000</c:v>
                </c:pt>
                <c:pt idx="95">
                  <c:v>9500000</c:v>
                </c:pt>
                <c:pt idx="96">
                  <c:v>9600000</c:v>
                </c:pt>
                <c:pt idx="97">
                  <c:v>9700000</c:v>
                </c:pt>
                <c:pt idx="98">
                  <c:v>9800000</c:v>
                </c:pt>
                <c:pt idx="99">
                  <c:v>9900000</c:v>
                </c:pt>
                <c:pt idx="100">
                  <c:v>10000000</c:v>
                </c:pt>
                <c:pt idx="101">
                  <c:v>10100000</c:v>
                </c:pt>
                <c:pt idx="102">
                  <c:v>10200000</c:v>
                </c:pt>
                <c:pt idx="103">
                  <c:v>10300000</c:v>
                </c:pt>
                <c:pt idx="104">
                  <c:v>10400000</c:v>
                </c:pt>
                <c:pt idx="105">
                  <c:v>10500000</c:v>
                </c:pt>
                <c:pt idx="106">
                  <c:v>10600000</c:v>
                </c:pt>
                <c:pt idx="107">
                  <c:v>10700000</c:v>
                </c:pt>
                <c:pt idx="108">
                  <c:v>10800000</c:v>
                </c:pt>
                <c:pt idx="109">
                  <c:v>10900000</c:v>
                </c:pt>
                <c:pt idx="110">
                  <c:v>11000000</c:v>
                </c:pt>
                <c:pt idx="111">
                  <c:v>11100000</c:v>
                </c:pt>
                <c:pt idx="112">
                  <c:v>11200000</c:v>
                </c:pt>
                <c:pt idx="113">
                  <c:v>11300000</c:v>
                </c:pt>
                <c:pt idx="114">
                  <c:v>11400000</c:v>
                </c:pt>
                <c:pt idx="115">
                  <c:v>11500000</c:v>
                </c:pt>
                <c:pt idx="116">
                  <c:v>11600000</c:v>
                </c:pt>
                <c:pt idx="117">
                  <c:v>11700000</c:v>
                </c:pt>
                <c:pt idx="118">
                  <c:v>11800000</c:v>
                </c:pt>
                <c:pt idx="119">
                  <c:v>11900000</c:v>
                </c:pt>
                <c:pt idx="120">
                  <c:v>12000000</c:v>
                </c:pt>
              </c:numCache>
            </c:numRef>
          </c:xVal>
          <c:yVal>
            <c:numRef>
              <c:f>nerelativPripad!$C$2:$C$122</c:f>
              <c:numCache>
                <c:formatCode>0.000E+00</c:formatCode>
                <c:ptCount val="121"/>
                <c:pt idx="0">
                  <c:v>0</c:v>
                </c:pt>
                <c:pt idx="1">
                  <c:v>1.4573655001225745E+25</c:v>
                </c:pt>
                <c:pt idx="2">
                  <c:v>1.4573655001225747E+26</c:v>
                </c:pt>
                <c:pt idx="3">
                  <c:v>5.0996838470951689E+26</c:v>
                </c:pt>
                <c:pt idx="4">
                  <c:v>1.2230897399834774E+27</c:v>
                </c:pt>
                <c:pt idx="5">
                  <c:v>2.3996417308778808E+27</c:v>
                </c:pt>
                <c:pt idx="6">
                  <c:v>4.1522645145445861E+27</c:v>
                </c:pt>
                <c:pt idx="7">
                  <c:v>6.5910819495068621E+27</c:v>
                </c:pt>
                <c:pt idx="8">
                  <c:v>9.8230973169214052E+27</c:v>
                </c:pt>
                <c:pt idx="9">
                  <c:v>1.3951604363529042E+28</c:v>
                </c:pt>
                <c:pt idx="10">
                  <c:v>1.9075617622671036E+28</c:v>
                </c:pt>
                <c:pt idx="11">
                  <c:v>2.5289325753130568E+28</c:v>
                </c:pt>
                <c:pt idx="12">
                  <c:v>3.2681571434340109E+28</c:v>
                </c:pt>
                <c:pt idx="13">
                  <c:v>4.1335361147014186E+28</c:v>
                </c:pt>
                <c:pt idx="14">
                  <c:v>5.1327407942117623E+28</c:v>
                </c:pt>
                <c:pt idx="15">
                  <c:v>6.2727710055673665E+28</c:v>
                </c:pt>
                <c:pt idx="16">
                  <c:v>7.5599167962238096E+28</c:v>
                </c:pt>
                <c:pt idx="17">
                  <c:v>8.9997242177175053E+28</c:v>
                </c:pt>
                <c:pt idx="18">
                  <c:v>1.0596965381914372E+29</c:v>
                </c:pt>
                <c:pt idx="19">
                  <c:v>1.2355612963185789E+29</c:v>
                </c:pt>
                <c:pt idx="20">
                  <c:v>1.4278819284089898E+29</c:v>
                </c:pt>
                <c:pt idx="21">
                  <c:v>1.6368900089002076E+29</c:v>
                </c:pt>
                <c:pt idx="22">
                  <c:v>1.8627323076496593E+29</c:v>
                </c:pt>
                <c:pt idx="23">
                  <c:v>2.10547012274353E+29</c:v>
                </c:pt>
                <c:pt idx="24">
                  <c:v>2.3650790931973929E+29</c:v>
                </c:pt>
                <c:pt idx="25">
                  <c:v>2.6414494885353314E+29</c:v>
                </c:pt>
                <c:pt idx="26">
                  <c:v>2.934386968969544E+29</c:v>
                </c:pt>
                <c:pt idx="27">
                  <c:v>3.2436138067356815E+29</c:v>
                </c:pt>
                <c:pt idx="28">
                  <c:v>3.5687705560973301E+29</c:v>
                </c:pt>
                <c:pt idx="29">
                  <c:v>3.9094181566414489E+29</c:v>
                </c:pt>
                <c:pt idx="30">
                  <c:v>4.2650404517685231E+29</c:v>
                </c:pt>
                <c:pt idx="31">
                  <c:v>4.6350471017579292E+29</c:v>
                </c:pt>
                <c:pt idx="32">
                  <c:v>5.0187768684793227E+29</c:v>
                </c:pt>
                <c:pt idx="33">
                  <c:v>5.4155012467411147E+29</c:v>
                </c:pt>
                <c:pt idx="34">
                  <c:v>5.8244284154310752E+29</c:v>
                </c:pt>
                <c:pt idx="35">
                  <c:v>6.2447074800226346E+29</c:v>
                </c:pt>
                <c:pt idx="36">
                  <c:v>6.6754329767020715E+29</c:v>
                </c:pt>
                <c:pt idx="37">
                  <c:v>7.1156496073217966E+29</c:v>
                </c:pt>
                <c:pt idx="38">
                  <c:v>7.5643571736063485E+29</c:v>
                </c:pt>
                <c:pt idx="39">
                  <c:v>8.0205156785306397E+29</c:v>
                </c:pt>
                <c:pt idx="40">
                  <c:v>8.4830505625521591E+29</c:v>
                </c:pt>
                <c:pt idx="41">
                  <c:v>8.9508580424054876E+29</c:v>
                </c:pt>
                <c:pt idx="42">
                  <c:v>9.4228105204517614E+29</c:v>
                </c:pt>
                <c:pt idx="43">
                  <c:v>9.8977620331085902E+29</c:v>
                </c:pt>
                <c:pt idx="44">
                  <c:v>1.0374553707656832E+30</c:v>
                </c:pt>
                <c:pt idx="45">
                  <c:v>1.0852019197716968E+30</c:v>
                </c:pt>
                <c:pt idx="46">
                  <c:v>1.1328990068896469E+30</c:v>
                </c:pt>
                <c:pt idx="47">
                  <c:v>1.1804301107515535E+30</c:v>
                </c:pt>
                <c:pt idx="48">
                  <c:v>1.2276795526907057E+30</c:v>
                </c:pt>
                <c:pt idx="49">
                  <c:v>1.2745330047541915E+30</c:v>
                </c:pt>
                <c:pt idx="50">
                  <c:v>1.3208779829137368E+30</c:v>
                </c:pt>
                <c:pt idx="51">
                  <c:v>1.3666043234949236E+30</c:v>
                </c:pt>
                <c:pt idx="52">
                  <c:v>1.4116046410613727E+30</c:v>
                </c:pt>
                <c:pt idx="53">
                  <c:v>1.455774766217924E+30</c:v>
                </c:pt>
                <c:pt idx="54">
                  <c:v>1.499014162034146E+30</c:v>
                </c:pt>
                <c:pt idx="55">
                  <c:v>1.5412263180357986E+30</c:v>
                </c:pt>
                <c:pt idx="56">
                  <c:v>1.5823191209666925E+30</c:v>
                </c:pt>
                <c:pt idx="57">
                  <c:v>1.6222052017865891E+30</c:v>
                </c:pt>
                <c:pt idx="58">
                  <c:v>1.6608022586429019E+30</c:v>
                </c:pt>
                <c:pt idx="59">
                  <c:v>1.6980333558360564E+30</c:v>
                </c:pt>
                <c:pt idx="60">
                  <c:v>1.7338271990925534E+30</c:v>
                </c:pt>
                <c:pt idx="61">
                  <c:v>1.7681183877691853E+30</c:v>
                </c:pt>
                <c:pt idx="62">
                  <c:v>1.8008476449412065E+30</c:v>
                </c:pt>
                <c:pt idx="63">
                  <c:v>1.8319620266832237E+30</c:v>
                </c:pt>
                <c:pt idx="64">
                  <c:v>1.8614151122435239E+30</c:v>
                </c:pt>
                <c:pt idx="65">
                  <c:v>1.8891671772534406E+30</c:v>
                </c:pt>
                <c:pt idx="66">
                  <c:v>1.9151853526211082E+30</c:v>
                </c:pt>
                <c:pt idx="67">
                  <c:v>1.939443772358209E+30</c:v>
                </c:pt>
                <c:pt idx="68">
                  <c:v>1.961923714313063E+30</c:v>
                </c:pt>
                <c:pt idx="69">
                  <c:v>1.9826137386802407E+30</c:v>
                </c:pt>
                <c:pt idx="70">
                  <c:v>2.001509830289122E+30</c:v>
                </c:pt>
                <c:pt idx="71">
                  <c:v>2.0186155521251669E+30</c:v>
                </c:pt>
                <c:pt idx="72">
                  <c:v>2.033942219411399E+30</c:v>
                </c:pt>
                <c:pt idx="73">
                  <c:v>2.0475091059773348E+30</c:v>
                </c:pt>
                <c:pt idx="74">
                  <c:v>2.059343697589207E+30</c:v>
                </c:pt>
                <c:pt idx="75">
                  <c:v>2.0694820100486847E+30</c:v>
                </c:pt>
                <c:pt idx="76">
                  <c:v>2.0779689913947639E+30</c:v>
                </c:pt>
                <c:pt idx="77">
                  <c:v>2.0848590203367949E+30</c:v>
                </c:pt>
                <c:pt idx="78">
                  <c:v>2.0902164684946575E+30</c:v>
                </c:pt>
                <c:pt idx="79">
                  <c:v>2.0941160824601723E+30</c:v>
                </c:pt>
                <c:pt idx="80">
                  <c:v>2.096641811428729E+30</c:v>
                </c:pt>
                <c:pt idx="81">
                  <c:v>2.0978734178544293E+30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82144"/>
        <c:axId val="258209280"/>
      </c:scatterChart>
      <c:valAx>
        <c:axId val="258182144"/>
        <c:scaling>
          <c:orientation val="minMax"/>
          <c:max val="12000000"/>
        </c:scaling>
        <c:delete val="0"/>
        <c:axPos val="b"/>
        <c:title>
          <c:tx>
            <c:rich>
              <a:bodyPr/>
              <a:lstStyle/>
              <a:p>
                <a:pPr>
                  <a:defRPr sz="1250"/>
                </a:pPr>
                <a:r>
                  <a:rPr lang="cs-CZ" sz="1250" b="0" i="1" baseline="0">
                    <a:effectLst/>
                    <a:latin typeface="+mj-lt"/>
                  </a:rPr>
                  <a:t>r</a:t>
                </a:r>
                <a:r>
                  <a:rPr lang="cs-CZ" sz="1250" b="0" i="0" baseline="0">
                    <a:effectLst/>
                  </a:rPr>
                  <a:t> / m</a:t>
                </a:r>
                <a:endParaRPr lang="cs-CZ" sz="1250">
                  <a:effectLst/>
                </a:endParaRPr>
              </a:p>
            </c:rich>
          </c:tx>
          <c:layout>
            <c:manualLayout>
              <c:xMode val="edge"/>
              <c:yMode val="edge"/>
              <c:x val="0.8367364362306805"/>
              <c:y val="0.9234924330616997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cs-CZ"/>
          </a:p>
        </c:txPr>
        <c:crossAx val="258209280"/>
        <c:crosses val="autoZero"/>
        <c:crossBetween val="midCat"/>
      </c:valAx>
      <c:valAx>
        <c:axId val="258209280"/>
        <c:scaling>
          <c:orientation val="minMax"/>
          <c:max val="3.1000000000000003E+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250"/>
                </a:pPr>
                <a:r>
                  <a:rPr lang="cs-CZ" sz="1250" b="0" i="1" baseline="0">
                    <a:effectLst/>
                    <a:latin typeface="+mj-lt"/>
                  </a:rPr>
                  <a:t>M</a:t>
                </a:r>
                <a:r>
                  <a:rPr lang="cs-CZ" sz="1250" b="0" i="0" baseline="0">
                    <a:effectLst/>
                  </a:rPr>
                  <a:t> / kg</a:t>
                </a:r>
                <a:endParaRPr lang="cs-CZ" sz="1250">
                  <a:effectLst/>
                </a:endParaRPr>
              </a:p>
            </c:rich>
          </c:tx>
          <c:layout>
            <c:manualLayout>
              <c:xMode val="edge"/>
              <c:yMode val="edge"/>
              <c:x val="2.357100766057749E-2"/>
              <c:y val="3.858176051625678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258182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+mj-lt"/>
              </a:defRPr>
            </a:pPr>
            <a:r>
              <a:rPr lang="el-GR" b="0" i="1">
                <a:latin typeface="+mj-lt"/>
              </a:rPr>
              <a:t>ρ</a:t>
            </a:r>
            <a:r>
              <a:rPr lang="cs-CZ" b="0">
                <a:latin typeface="+mn-lt"/>
              </a:rPr>
              <a:t>(</a:t>
            </a:r>
            <a:r>
              <a:rPr lang="cs-CZ" b="0" i="1">
                <a:latin typeface="+mj-lt"/>
              </a:rPr>
              <a:t>r</a:t>
            </a:r>
            <a:r>
              <a:rPr lang="cs-CZ" b="0">
                <a:latin typeface="+mn-lt"/>
              </a:rPr>
              <a:t>)</a:t>
            </a:r>
            <a:endParaRPr lang="en-US" b="0">
              <a:latin typeface="+mn-lt"/>
            </a:endParaRPr>
          </a:p>
        </c:rich>
      </c:tx>
      <c:layout>
        <c:manualLayout>
          <c:xMode val="edge"/>
          <c:yMode val="edge"/>
          <c:x val="0.46026512743656012"/>
          <c:y val="1.78970917225950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07166885518215"/>
          <c:y val="0.15694657295354858"/>
          <c:w val="0.80355718057340653"/>
          <c:h val="0.68429882506297446"/>
        </c:manualLayout>
      </c:layout>
      <c:scatterChart>
        <c:scatterStyle val="lineMarker"/>
        <c:varyColors val="0"/>
        <c:ser>
          <c:idx val="0"/>
          <c:order val="0"/>
          <c:tx>
            <c:strRef>
              <c:f>nerelativPripad!$E$1</c:f>
              <c:strCache>
                <c:ptCount val="1"/>
                <c:pt idx="0">
                  <c:v>ro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xVal>
            <c:numRef>
              <c:f>nerelativPripad!$A$2:$A$131</c:f>
              <c:numCache>
                <c:formatCode>0.00E+00</c:formatCode>
                <c:ptCount val="130"/>
                <c:pt idx="0">
                  <c:v>0</c:v>
                </c:pt>
                <c:pt idx="1">
                  <c:v>100000</c:v>
                </c:pt>
                <c:pt idx="2">
                  <c:v>200000</c:v>
                </c:pt>
                <c:pt idx="3">
                  <c:v>300000</c:v>
                </c:pt>
                <c:pt idx="4">
                  <c:v>400000</c:v>
                </c:pt>
                <c:pt idx="5">
                  <c:v>500000</c:v>
                </c:pt>
                <c:pt idx="6">
                  <c:v>600000</c:v>
                </c:pt>
                <c:pt idx="7">
                  <c:v>700000</c:v>
                </c:pt>
                <c:pt idx="8">
                  <c:v>800000</c:v>
                </c:pt>
                <c:pt idx="9">
                  <c:v>900000</c:v>
                </c:pt>
                <c:pt idx="10">
                  <c:v>1000000</c:v>
                </c:pt>
                <c:pt idx="11">
                  <c:v>1100000</c:v>
                </c:pt>
                <c:pt idx="12">
                  <c:v>1200000</c:v>
                </c:pt>
                <c:pt idx="13">
                  <c:v>1300000</c:v>
                </c:pt>
                <c:pt idx="14">
                  <c:v>1400000</c:v>
                </c:pt>
                <c:pt idx="15">
                  <c:v>1500000</c:v>
                </c:pt>
                <c:pt idx="16">
                  <c:v>1600000</c:v>
                </c:pt>
                <c:pt idx="17">
                  <c:v>1700000</c:v>
                </c:pt>
                <c:pt idx="18">
                  <c:v>1800000</c:v>
                </c:pt>
                <c:pt idx="19">
                  <c:v>1900000</c:v>
                </c:pt>
                <c:pt idx="20">
                  <c:v>2000000</c:v>
                </c:pt>
                <c:pt idx="21">
                  <c:v>2100000</c:v>
                </c:pt>
                <c:pt idx="22">
                  <c:v>2200000</c:v>
                </c:pt>
                <c:pt idx="23">
                  <c:v>2300000</c:v>
                </c:pt>
                <c:pt idx="24">
                  <c:v>2400000</c:v>
                </c:pt>
                <c:pt idx="25">
                  <c:v>2500000</c:v>
                </c:pt>
                <c:pt idx="26">
                  <c:v>2600000</c:v>
                </c:pt>
                <c:pt idx="27">
                  <c:v>2700000</c:v>
                </c:pt>
                <c:pt idx="28">
                  <c:v>2800000</c:v>
                </c:pt>
                <c:pt idx="29">
                  <c:v>2900000</c:v>
                </c:pt>
                <c:pt idx="30">
                  <c:v>3000000</c:v>
                </c:pt>
                <c:pt idx="31">
                  <c:v>3100000</c:v>
                </c:pt>
                <c:pt idx="32">
                  <c:v>3200000</c:v>
                </c:pt>
                <c:pt idx="33">
                  <c:v>3300000</c:v>
                </c:pt>
                <c:pt idx="34">
                  <c:v>3400000</c:v>
                </c:pt>
                <c:pt idx="35">
                  <c:v>3500000</c:v>
                </c:pt>
                <c:pt idx="36">
                  <c:v>3600000</c:v>
                </c:pt>
                <c:pt idx="37">
                  <c:v>3700000</c:v>
                </c:pt>
                <c:pt idx="38">
                  <c:v>3800000</c:v>
                </c:pt>
                <c:pt idx="39">
                  <c:v>3900000</c:v>
                </c:pt>
                <c:pt idx="40">
                  <c:v>4000000</c:v>
                </c:pt>
                <c:pt idx="41">
                  <c:v>4100000</c:v>
                </c:pt>
                <c:pt idx="42">
                  <c:v>4200000</c:v>
                </c:pt>
                <c:pt idx="43">
                  <c:v>4300000</c:v>
                </c:pt>
                <c:pt idx="44">
                  <c:v>4400000</c:v>
                </c:pt>
                <c:pt idx="45">
                  <c:v>4500000</c:v>
                </c:pt>
                <c:pt idx="46">
                  <c:v>4600000</c:v>
                </c:pt>
                <c:pt idx="47">
                  <c:v>4700000</c:v>
                </c:pt>
                <c:pt idx="48">
                  <c:v>4800000</c:v>
                </c:pt>
                <c:pt idx="49">
                  <c:v>4900000</c:v>
                </c:pt>
                <c:pt idx="50">
                  <c:v>5000000</c:v>
                </c:pt>
                <c:pt idx="51">
                  <c:v>5100000</c:v>
                </c:pt>
                <c:pt idx="52">
                  <c:v>5200000</c:v>
                </c:pt>
                <c:pt idx="53">
                  <c:v>5300000</c:v>
                </c:pt>
                <c:pt idx="54">
                  <c:v>5400000</c:v>
                </c:pt>
                <c:pt idx="55">
                  <c:v>5500000</c:v>
                </c:pt>
                <c:pt idx="56">
                  <c:v>5600000</c:v>
                </c:pt>
                <c:pt idx="57">
                  <c:v>5700000</c:v>
                </c:pt>
                <c:pt idx="58">
                  <c:v>5800000</c:v>
                </c:pt>
                <c:pt idx="59">
                  <c:v>5900000</c:v>
                </c:pt>
                <c:pt idx="60">
                  <c:v>6000000</c:v>
                </c:pt>
                <c:pt idx="61">
                  <c:v>6100000</c:v>
                </c:pt>
                <c:pt idx="62">
                  <c:v>6200000</c:v>
                </c:pt>
                <c:pt idx="63">
                  <c:v>6300000</c:v>
                </c:pt>
                <c:pt idx="64">
                  <c:v>6400000</c:v>
                </c:pt>
                <c:pt idx="65">
                  <c:v>6500000</c:v>
                </c:pt>
                <c:pt idx="66">
                  <c:v>6600000</c:v>
                </c:pt>
                <c:pt idx="67">
                  <c:v>6700000</c:v>
                </c:pt>
                <c:pt idx="68">
                  <c:v>6800000</c:v>
                </c:pt>
                <c:pt idx="69">
                  <c:v>6900000</c:v>
                </c:pt>
                <c:pt idx="70">
                  <c:v>7000000</c:v>
                </c:pt>
                <c:pt idx="71">
                  <c:v>7100000</c:v>
                </c:pt>
                <c:pt idx="72">
                  <c:v>7200000</c:v>
                </c:pt>
                <c:pt idx="73">
                  <c:v>7300000</c:v>
                </c:pt>
                <c:pt idx="74">
                  <c:v>7400000</c:v>
                </c:pt>
                <c:pt idx="75">
                  <c:v>7500000</c:v>
                </c:pt>
                <c:pt idx="76">
                  <c:v>7600000</c:v>
                </c:pt>
                <c:pt idx="77">
                  <c:v>7700000</c:v>
                </c:pt>
                <c:pt idx="78">
                  <c:v>7800000</c:v>
                </c:pt>
                <c:pt idx="79">
                  <c:v>7900000</c:v>
                </c:pt>
                <c:pt idx="80">
                  <c:v>8000000</c:v>
                </c:pt>
                <c:pt idx="81">
                  <c:v>8100000</c:v>
                </c:pt>
                <c:pt idx="82">
                  <c:v>8200000</c:v>
                </c:pt>
                <c:pt idx="83">
                  <c:v>8300000</c:v>
                </c:pt>
                <c:pt idx="84">
                  <c:v>8400000</c:v>
                </c:pt>
                <c:pt idx="85">
                  <c:v>8500000</c:v>
                </c:pt>
                <c:pt idx="86">
                  <c:v>8600000</c:v>
                </c:pt>
                <c:pt idx="87">
                  <c:v>8700000</c:v>
                </c:pt>
                <c:pt idx="88">
                  <c:v>8800000</c:v>
                </c:pt>
                <c:pt idx="89">
                  <c:v>8900000</c:v>
                </c:pt>
                <c:pt idx="90">
                  <c:v>9000000</c:v>
                </c:pt>
                <c:pt idx="91">
                  <c:v>9100000</c:v>
                </c:pt>
                <c:pt idx="92">
                  <c:v>9200000</c:v>
                </c:pt>
                <c:pt idx="93">
                  <c:v>9300000</c:v>
                </c:pt>
                <c:pt idx="94">
                  <c:v>9400000</c:v>
                </c:pt>
                <c:pt idx="95">
                  <c:v>9500000</c:v>
                </c:pt>
                <c:pt idx="96">
                  <c:v>9600000</c:v>
                </c:pt>
                <c:pt idx="97">
                  <c:v>9700000</c:v>
                </c:pt>
                <c:pt idx="98">
                  <c:v>9800000</c:v>
                </c:pt>
                <c:pt idx="99">
                  <c:v>9900000</c:v>
                </c:pt>
                <c:pt idx="100">
                  <c:v>10000000</c:v>
                </c:pt>
                <c:pt idx="101">
                  <c:v>10100000</c:v>
                </c:pt>
                <c:pt idx="102">
                  <c:v>10200000</c:v>
                </c:pt>
                <c:pt idx="103">
                  <c:v>10300000</c:v>
                </c:pt>
                <c:pt idx="104">
                  <c:v>10400000</c:v>
                </c:pt>
                <c:pt idx="105">
                  <c:v>10500000</c:v>
                </c:pt>
                <c:pt idx="106">
                  <c:v>10600000</c:v>
                </c:pt>
                <c:pt idx="107">
                  <c:v>10700000</c:v>
                </c:pt>
                <c:pt idx="108">
                  <c:v>10800000</c:v>
                </c:pt>
                <c:pt idx="109">
                  <c:v>10900000</c:v>
                </c:pt>
                <c:pt idx="110">
                  <c:v>11000000</c:v>
                </c:pt>
                <c:pt idx="111">
                  <c:v>11100000</c:v>
                </c:pt>
                <c:pt idx="112">
                  <c:v>11200000</c:v>
                </c:pt>
                <c:pt idx="113">
                  <c:v>11300000</c:v>
                </c:pt>
                <c:pt idx="114">
                  <c:v>11400000</c:v>
                </c:pt>
                <c:pt idx="115">
                  <c:v>11500000</c:v>
                </c:pt>
                <c:pt idx="116">
                  <c:v>11600000</c:v>
                </c:pt>
                <c:pt idx="117">
                  <c:v>11700000</c:v>
                </c:pt>
                <c:pt idx="118">
                  <c:v>11800000</c:v>
                </c:pt>
                <c:pt idx="119">
                  <c:v>11900000</c:v>
                </c:pt>
                <c:pt idx="120">
                  <c:v>12000000</c:v>
                </c:pt>
              </c:numCache>
            </c:numRef>
          </c:xVal>
          <c:yVal>
            <c:numRef>
              <c:f>nerelativPripad!$E$2:$E$131</c:f>
              <c:numCache>
                <c:formatCode>0.00E+00</c:formatCode>
                <c:ptCount val="130"/>
                <c:pt idx="0">
                  <c:v>4638942383.0690022</c:v>
                </c:pt>
                <c:pt idx="1">
                  <c:v>4638942383.0690022</c:v>
                </c:pt>
                <c:pt idx="2">
                  <c:v>4637547671.0488558</c:v>
                </c:pt>
                <c:pt idx="3">
                  <c:v>4632525901.3452921</c:v>
                </c:pt>
                <c:pt idx="4">
                  <c:v>4623561069.6871843</c:v>
                </c:pt>
                <c:pt idx="5">
                  <c:v>4610558925.7119217</c:v>
                </c:pt>
                <c:pt idx="6">
                  <c:v>4593493229.933404</c:v>
                </c:pt>
                <c:pt idx="7">
                  <c:v>4572370278.7647772</c:v>
                </c:pt>
                <c:pt idx="8">
                  <c:v>4547217017.7372179</c:v>
                </c:pt>
                <c:pt idx="9">
                  <c:v>4518076052.6038437</c:v>
                </c:pt>
                <c:pt idx="10">
                  <c:v>4485003171.0545092</c:v>
                </c:pt>
                <c:pt idx="11">
                  <c:v>4448065914.8302383</c:v>
                </c:pt>
                <c:pt idx="12">
                  <c:v>4407342632.3226509</c:v>
                </c:pt>
                <c:pt idx="13">
                  <c:v>4362921762.1467838</c:v>
                </c:pt>
                <c:pt idx="14">
                  <c:v>4314901228.7396641</c:v>
                </c:pt>
                <c:pt idx="15">
                  <c:v>4263387889.6395535</c:v>
                </c:pt>
                <c:pt idx="16">
                  <c:v>4208497002.5360999</c:v>
                </c:pt>
                <c:pt idx="17">
                  <c:v>4150351694.9057369</c:v>
                </c:pt>
                <c:pt idx="18">
                  <c:v>4089082427.106185</c:v>
                </c:pt>
                <c:pt idx="19">
                  <c:v>4024826444.4310727</c:v>
                </c:pt>
                <c:pt idx="20">
                  <c:v>3957727216.3966455</c:v>
                </c:pt>
                <c:pt idx="21">
                  <c:v>3887933863.2521749</c:v>
                </c:pt>
                <c:pt idx="22">
                  <c:v>3815600570.8027401</c:v>
                </c:pt>
                <c:pt idx="23">
                  <c:v>3740885995.3484979</c:v>
                </c:pt>
                <c:pt idx="24">
                  <c:v>3663952661.0136828</c:v>
                </c:pt>
                <c:pt idx="25">
                  <c:v>3584966352.0431147</c:v>
                </c:pt>
                <c:pt idx="26">
                  <c:v>3504095502.8342128</c:v>
                </c:pt>
                <c:pt idx="27">
                  <c:v>3421510588.5783448</c:v>
                </c:pt>
                <c:pt idx="28">
                  <c:v>3337383519.4283209</c:v>
                </c:pt>
                <c:pt idx="29">
                  <c:v>3251887041.1012993</c:v>
                </c:pt>
                <c:pt idx="30">
                  <c:v>3165194144.7794461</c:v>
                </c:pt>
                <c:pt idx="31">
                  <c:v>3077477489.0893426</c:v>
                </c:pt>
                <c:pt idx="32">
                  <c:v>2988908836.8326635</c:v>
                </c:pt>
                <c:pt idx="33">
                  <c:v>2899658509.0086727</c:v>
                </c:pt>
                <c:pt idx="34">
                  <c:v>2809894858.5157766</c:v>
                </c:pt>
                <c:pt idx="35">
                  <c:v>2719783765.7515526</c:v>
                </c:pt>
                <c:pt idx="36">
                  <c:v>2629488158.1470919</c:v>
                </c:pt>
                <c:pt idx="37">
                  <c:v>2539167555.4780369</c:v>
                </c:pt>
                <c:pt idx="38">
                  <c:v>2448977642.5925908</c:v>
                </c:pt>
                <c:pt idx="39">
                  <c:v>2359069870.9886856</c:v>
                </c:pt>
                <c:pt idx="40">
                  <c:v>2269591090.4608626</c:v>
                </c:pt>
                <c:pt idx="41">
                  <c:v>2180683211.8248072</c:v>
                </c:pt>
                <c:pt idx="42">
                  <c:v>2092482901.5154853</c:v>
                </c:pt>
                <c:pt idx="43">
                  <c:v>2005121308.6466408</c:v>
                </c:pt>
                <c:pt idx="44">
                  <c:v>1918723824.9151595</c:v>
                </c:pt>
                <c:pt idx="45">
                  <c:v>1833409877.5382786</c:v>
                </c:pt>
                <c:pt idx="46">
                  <c:v>1749292755.2234638</c:v>
                </c:pt>
                <c:pt idx="47">
                  <c:v>1666479466.9943967</c:v>
                </c:pt>
                <c:pt idx="48">
                  <c:v>1585070633.5320671</c:v>
                </c:pt>
                <c:pt idx="49">
                  <c:v>1505160410.5399082</c:v>
                </c:pt>
                <c:pt idx="50">
                  <c:v>1426836443.5070395</c:v>
                </c:pt>
                <c:pt idx="51">
                  <c:v>1350179853.1270659</c:v>
                </c:pt>
                <c:pt idx="52">
                  <c:v>1275265250.5315342</c:v>
                </c:pt>
                <c:pt idx="53">
                  <c:v>1202160781.4203272</c:v>
                </c:pt>
                <c:pt idx="54">
                  <c:v>1130928198.1174524</c:v>
                </c:pt>
                <c:pt idx="55">
                  <c:v>1061622958.5525312</c:v>
                </c:pt>
                <c:pt idx="56">
                  <c:v>994294351.16871631</c:v>
                </c:pt>
                <c:pt idx="57">
                  <c:v>928985644.79116869</c:v>
                </c:pt>
                <c:pt idx="58">
                  <c:v>865734262.56065357</c:v>
                </c:pt>
                <c:pt idx="59">
                  <c:v>804571979.15195096</c:v>
                </c:pt>
                <c:pt idx="60">
                  <c:v>745525140.66450357</c:v>
                </c:pt>
                <c:pt idx="61">
                  <c:v>688614906.80551112</c:v>
                </c:pt>
                <c:pt idx="62">
                  <c:v>633857515.29929376</c:v>
                </c:pt>
                <c:pt idx="63">
                  <c:v>581264568.87389123</c:v>
                </c:pt>
                <c:pt idx="64">
                  <c:v>530843345.72640622</c:v>
                </c:pt>
                <c:pt idx="65">
                  <c:v>482597135.09533936</c:v>
                </c:pt>
                <c:pt idx="66">
                  <c:v>436525600.52898955</c:v>
                </c:pt>
                <c:pt idx="67">
                  <c:v>392625174.71272004</c:v>
                </c:pt>
                <c:pt idx="68">
                  <c:v>350889491.41037869</c:v>
                </c:pt>
                <c:pt idx="69">
                  <c:v>311309862.3177259</c:v>
                </c:pt>
                <c:pt idx="70">
                  <c:v>273875809.55959809</c:v>
                </c:pt>
                <c:pt idx="71">
                  <c:v>238575668.26070365</c:v>
                </c:pt>
                <c:pt idx="72">
                  <c:v>205397277.82799158</c:v>
                </c:pt>
                <c:pt idx="73">
                  <c:v>174328783.88241801</c:v>
                </c:pt>
                <c:pt idx="74">
                  <c:v>145359569.88020122</c:v>
                </c:pt>
                <c:pt idx="75">
                  <c:v>118481309.94988722</c:v>
                </c:pt>
                <c:pt idx="76">
                  <c:v>93689016.225775048</c:v>
                </c:pt>
                <c:pt idx="77">
                  <c:v>70981484.028950945</c:v>
                </c:pt>
                <c:pt idx="78">
                  <c:v>50358502.413640589</c:v>
                </c:pt>
                <c:pt idx="79">
                  <c:v>31801162.121464986</c:v>
                </c:pt>
                <c:pt idx="80">
                  <c:v>15124139.976228958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507904"/>
        <c:axId val="258510208"/>
      </c:scatterChart>
      <c:valAx>
        <c:axId val="258507904"/>
        <c:scaling>
          <c:orientation val="minMax"/>
          <c:max val="12000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1100" b="0" i="1" baseline="0">
                    <a:effectLst/>
                    <a:latin typeface="+mj-lt"/>
                  </a:rPr>
                  <a:t>r</a:t>
                </a:r>
                <a:r>
                  <a:rPr lang="cs-CZ" sz="1100" b="0" i="0" baseline="0">
                    <a:effectLst/>
                  </a:rPr>
                  <a:t> / m</a:t>
                </a:r>
                <a:endParaRPr lang="cs-CZ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337017153940024"/>
              <c:y val="0.9175391498881432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crossAx val="258510208"/>
        <c:crosses val="autoZero"/>
        <c:crossBetween val="midCat"/>
      </c:valAx>
      <c:valAx>
        <c:axId val="2585102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l-GR" sz="1100" b="0" i="1" u="none" strike="noStrike" baseline="0">
                    <a:effectLst/>
                  </a:rPr>
                  <a:t>ρ</a:t>
                </a:r>
                <a:r>
                  <a:rPr lang="cs-CZ" sz="1100" b="0" i="0" u="none" strike="noStrike" baseline="0">
                    <a:effectLst/>
                  </a:rPr>
                  <a:t> / (kgm</a:t>
                </a:r>
                <a:r>
                  <a:rPr lang="cs-CZ" sz="1100" b="0" i="0" u="none" strike="noStrike" baseline="30000">
                    <a:effectLst/>
                  </a:rPr>
                  <a:t>-3</a:t>
                </a:r>
                <a:r>
                  <a:rPr lang="cs-CZ" sz="1100" b="0" i="0" u="none" strike="noStrike" baseline="0">
                    <a:effectLst/>
                  </a:rPr>
                  <a:t>)</a:t>
                </a:r>
                <a:endParaRPr lang="cs-CZ" b="0" i="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1.8856806128461991E-2"/>
              <c:y val="3.3312899645933515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crossAx val="258507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>
                <a:latin typeface="+mj-lt"/>
              </a:rPr>
              <a:t>p</a:t>
            </a:r>
            <a:r>
              <a:rPr lang="cs-CZ" b="0">
                <a:latin typeface="+mn-lt"/>
              </a:rPr>
              <a:t>(</a:t>
            </a:r>
            <a:r>
              <a:rPr lang="cs-CZ" b="0" i="1">
                <a:latin typeface="+mj-lt"/>
              </a:rPr>
              <a:t>r</a:t>
            </a:r>
            <a:r>
              <a:rPr lang="cs-CZ" b="0">
                <a:latin typeface="+mn-lt"/>
              </a:rPr>
              <a:t>)</a:t>
            </a:r>
            <a:endParaRPr lang="en-US" b="0">
              <a:latin typeface="+mn-lt"/>
            </a:endParaRPr>
          </a:p>
        </c:rich>
      </c:tx>
      <c:layout>
        <c:manualLayout>
          <c:xMode val="edge"/>
          <c:yMode val="edge"/>
          <c:x val="0.47674126179130377"/>
          <c:y val="1.4134275618374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311940014569482"/>
          <c:y val="0.1699767211077414"/>
          <c:w val="0.80248460692560752"/>
          <c:h val="0.68819750888029452"/>
        </c:manualLayout>
      </c:layout>
      <c:scatterChart>
        <c:scatterStyle val="lineMarker"/>
        <c:varyColors val="0"/>
        <c:ser>
          <c:idx val="0"/>
          <c:order val="0"/>
          <c:tx>
            <c:strRef>
              <c:f>ulrarelativPripad!$D$1</c:f>
              <c:strCache>
                <c:ptCount val="1"/>
                <c:pt idx="0">
                  <c:v>p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ulrarelativPripad!$A$2:$A$186</c:f>
              <c:numCache>
                <c:formatCode>0.00E+00</c:formatCode>
                <c:ptCount val="185"/>
                <c:pt idx="0">
                  <c:v>0</c:v>
                </c:pt>
                <c:pt idx="1">
                  <c:v>100000</c:v>
                </c:pt>
                <c:pt idx="2">
                  <c:v>200000</c:v>
                </c:pt>
                <c:pt idx="3">
                  <c:v>300000</c:v>
                </c:pt>
                <c:pt idx="4">
                  <c:v>400000</c:v>
                </c:pt>
                <c:pt idx="5">
                  <c:v>500000</c:v>
                </c:pt>
                <c:pt idx="6">
                  <c:v>600000</c:v>
                </c:pt>
                <c:pt idx="7">
                  <c:v>700000</c:v>
                </c:pt>
                <c:pt idx="8">
                  <c:v>800000</c:v>
                </c:pt>
                <c:pt idx="9">
                  <c:v>900000</c:v>
                </c:pt>
                <c:pt idx="10">
                  <c:v>1000000</c:v>
                </c:pt>
                <c:pt idx="11">
                  <c:v>1100000</c:v>
                </c:pt>
                <c:pt idx="12">
                  <c:v>1200000</c:v>
                </c:pt>
                <c:pt idx="13">
                  <c:v>1300000</c:v>
                </c:pt>
                <c:pt idx="14">
                  <c:v>1400000</c:v>
                </c:pt>
                <c:pt idx="15">
                  <c:v>1500000</c:v>
                </c:pt>
                <c:pt idx="16">
                  <c:v>1600000</c:v>
                </c:pt>
                <c:pt idx="17">
                  <c:v>1700000</c:v>
                </c:pt>
                <c:pt idx="18">
                  <c:v>1800000</c:v>
                </c:pt>
                <c:pt idx="19">
                  <c:v>1900000</c:v>
                </c:pt>
                <c:pt idx="20">
                  <c:v>2000000</c:v>
                </c:pt>
                <c:pt idx="21">
                  <c:v>2100000</c:v>
                </c:pt>
                <c:pt idx="22">
                  <c:v>2200000</c:v>
                </c:pt>
                <c:pt idx="23">
                  <c:v>2300000</c:v>
                </c:pt>
                <c:pt idx="24">
                  <c:v>2400000</c:v>
                </c:pt>
                <c:pt idx="25">
                  <c:v>2500000</c:v>
                </c:pt>
                <c:pt idx="26">
                  <c:v>2600000</c:v>
                </c:pt>
                <c:pt idx="27">
                  <c:v>2700000</c:v>
                </c:pt>
                <c:pt idx="28">
                  <c:v>2800000</c:v>
                </c:pt>
                <c:pt idx="29">
                  <c:v>2900000</c:v>
                </c:pt>
                <c:pt idx="30">
                  <c:v>3000000</c:v>
                </c:pt>
                <c:pt idx="31">
                  <c:v>3100000</c:v>
                </c:pt>
                <c:pt idx="32">
                  <c:v>3200000</c:v>
                </c:pt>
                <c:pt idx="33">
                  <c:v>3300000</c:v>
                </c:pt>
                <c:pt idx="34">
                  <c:v>3400000</c:v>
                </c:pt>
                <c:pt idx="35">
                  <c:v>3500000</c:v>
                </c:pt>
                <c:pt idx="36">
                  <c:v>3600000</c:v>
                </c:pt>
                <c:pt idx="37">
                  <c:v>3700000</c:v>
                </c:pt>
                <c:pt idx="38">
                  <c:v>3800000</c:v>
                </c:pt>
                <c:pt idx="39">
                  <c:v>3900000</c:v>
                </c:pt>
                <c:pt idx="40">
                  <c:v>4000000</c:v>
                </c:pt>
                <c:pt idx="41">
                  <c:v>4100000</c:v>
                </c:pt>
                <c:pt idx="42">
                  <c:v>4200000</c:v>
                </c:pt>
                <c:pt idx="43">
                  <c:v>4300000</c:v>
                </c:pt>
                <c:pt idx="44">
                  <c:v>4400000</c:v>
                </c:pt>
                <c:pt idx="45">
                  <c:v>4500000</c:v>
                </c:pt>
                <c:pt idx="46">
                  <c:v>4600000</c:v>
                </c:pt>
                <c:pt idx="47">
                  <c:v>4700000</c:v>
                </c:pt>
                <c:pt idx="48">
                  <c:v>4800000</c:v>
                </c:pt>
                <c:pt idx="49">
                  <c:v>4900000</c:v>
                </c:pt>
                <c:pt idx="50">
                  <c:v>5000000</c:v>
                </c:pt>
                <c:pt idx="51">
                  <c:v>5100000</c:v>
                </c:pt>
                <c:pt idx="52">
                  <c:v>5200000</c:v>
                </c:pt>
                <c:pt idx="53">
                  <c:v>5300000</c:v>
                </c:pt>
                <c:pt idx="54">
                  <c:v>5400000</c:v>
                </c:pt>
                <c:pt idx="55">
                  <c:v>5500000</c:v>
                </c:pt>
                <c:pt idx="56">
                  <c:v>5600000</c:v>
                </c:pt>
                <c:pt idx="57">
                  <c:v>5700000</c:v>
                </c:pt>
                <c:pt idx="58">
                  <c:v>5800000</c:v>
                </c:pt>
                <c:pt idx="59">
                  <c:v>5900000</c:v>
                </c:pt>
                <c:pt idx="60">
                  <c:v>6000000</c:v>
                </c:pt>
                <c:pt idx="61">
                  <c:v>6100000</c:v>
                </c:pt>
                <c:pt idx="62">
                  <c:v>6200000</c:v>
                </c:pt>
                <c:pt idx="63">
                  <c:v>6300000</c:v>
                </c:pt>
                <c:pt idx="64">
                  <c:v>6400000</c:v>
                </c:pt>
                <c:pt idx="65">
                  <c:v>6500000</c:v>
                </c:pt>
                <c:pt idx="66">
                  <c:v>6600000</c:v>
                </c:pt>
                <c:pt idx="67">
                  <c:v>6700000</c:v>
                </c:pt>
                <c:pt idx="68">
                  <c:v>6800000</c:v>
                </c:pt>
                <c:pt idx="69">
                  <c:v>6900000</c:v>
                </c:pt>
                <c:pt idx="70">
                  <c:v>7000000</c:v>
                </c:pt>
                <c:pt idx="71">
                  <c:v>7100000</c:v>
                </c:pt>
                <c:pt idx="72">
                  <c:v>7200000</c:v>
                </c:pt>
                <c:pt idx="73">
                  <c:v>7300000</c:v>
                </c:pt>
                <c:pt idx="74">
                  <c:v>7400000</c:v>
                </c:pt>
                <c:pt idx="75">
                  <c:v>7500000</c:v>
                </c:pt>
                <c:pt idx="76">
                  <c:v>7600000</c:v>
                </c:pt>
                <c:pt idx="77">
                  <c:v>7700000</c:v>
                </c:pt>
                <c:pt idx="78">
                  <c:v>7800000</c:v>
                </c:pt>
                <c:pt idx="79">
                  <c:v>7900000</c:v>
                </c:pt>
                <c:pt idx="80">
                  <c:v>8000000</c:v>
                </c:pt>
                <c:pt idx="81">
                  <c:v>8100000</c:v>
                </c:pt>
                <c:pt idx="82">
                  <c:v>8200000</c:v>
                </c:pt>
                <c:pt idx="83">
                  <c:v>8300000</c:v>
                </c:pt>
                <c:pt idx="84">
                  <c:v>8400000</c:v>
                </c:pt>
                <c:pt idx="85">
                  <c:v>8500000</c:v>
                </c:pt>
                <c:pt idx="86">
                  <c:v>8600000</c:v>
                </c:pt>
                <c:pt idx="87">
                  <c:v>8700000</c:v>
                </c:pt>
                <c:pt idx="88">
                  <c:v>8800000</c:v>
                </c:pt>
                <c:pt idx="89">
                  <c:v>8900000</c:v>
                </c:pt>
                <c:pt idx="90">
                  <c:v>9000000</c:v>
                </c:pt>
                <c:pt idx="91">
                  <c:v>9100000</c:v>
                </c:pt>
                <c:pt idx="92">
                  <c:v>9200000</c:v>
                </c:pt>
                <c:pt idx="93">
                  <c:v>9300000</c:v>
                </c:pt>
                <c:pt idx="94">
                  <c:v>9400000</c:v>
                </c:pt>
                <c:pt idx="95">
                  <c:v>9500000</c:v>
                </c:pt>
                <c:pt idx="96">
                  <c:v>9600000</c:v>
                </c:pt>
                <c:pt idx="97">
                  <c:v>9700000</c:v>
                </c:pt>
                <c:pt idx="98">
                  <c:v>9800000</c:v>
                </c:pt>
                <c:pt idx="99">
                  <c:v>9900000</c:v>
                </c:pt>
                <c:pt idx="100">
                  <c:v>10000000</c:v>
                </c:pt>
                <c:pt idx="101">
                  <c:v>10100000</c:v>
                </c:pt>
                <c:pt idx="102">
                  <c:v>10200000</c:v>
                </c:pt>
                <c:pt idx="103">
                  <c:v>10300000</c:v>
                </c:pt>
                <c:pt idx="104">
                  <c:v>10400000</c:v>
                </c:pt>
                <c:pt idx="105">
                  <c:v>10500000</c:v>
                </c:pt>
                <c:pt idx="106">
                  <c:v>10600000</c:v>
                </c:pt>
                <c:pt idx="107">
                  <c:v>10700000</c:v>
                </c:pt>
                <c:pt idx="108">
                  <c:v>10800000</c:v>
                </c:pt>
                <c:pt idx="109">
                  <c:v>10900000</c:v>
                </c:pt>
                <c:pt idx="110">
                  <c:v>11000000</c:v>
                </c:pt>
                <c:pt idx="111">
                  <c:v>11100000</c:v>
                </c:pt>
                <c:pt idx="112">
                  <c:v>11200000</c:v>
                </c:pt>
                <c:pt idx="113">
                  <c:v>11300000</c:v>
                </c:pt>
                <c:pt idx="114">
                  <c:v>11400000</c:v>
                </c:pt>
                <c:pt idx="115">
                  <c:v>11500000</c:v>
                </c:pt>
                <c:pt idx="116">
                  <c:v>11600000</c:v>
                </c:pt>
                <c:pt idx="117">
                  <c:v>11700000</c:v>
                </c:pt>
                <c:pt idx="118">
                  <c:v>11800000</c:v>
                </c:pt>
                <c:pt idx="119">
                  <c:v>11900000</c:v>
                </c:pt>
                <c:pt idx="120">
                  <c:v>12000000</c:v>
                </c:pt>
                <c:pt idx="121">
                  <c:v>12100000</c:v>
                </c:pt>
                <c:pt idx="122">
                  <c:v>12200000</c:v>
                </c:pt>
                <c:pt idx="123">
                  <c:v>12300000</c:v>
                </c:pt>
                <c:pt idx="124">
                  <c:v>12400000</c:v>
                </c:pt>
                <c:pt idx="125">
                  <c:v>12500000</c:v>
                </c:pt>
                <c:pt idx="126">
                  <c:v>12600000</c:v>
                </c:pt>
                <c:pt idx="127">
                  <c:v>12700000</c:v>
                </c:pt>
                <c:pt idx="128">
                  <c:v>12800000</c:v>
                </c:pt>
                <c:pt idx="129">
                  <c:v>12900000</c:v>
                </c:pt>
                <c:pt idx="130">
                  <c:v>13000000</c:v>
                </c:pt>
                <c:pt idx="131">
                  <c:v>13100000</c:v>
                </c:pt>
                <c:pt idx="132">
                  <c:v>13200000</c:v>
                </c:pt>
                <c:pt idx="133">
                  <c:v>13300000</c:v>
                </c:pt>
                <c:pt idx="134">
                  <c:v>13400000</c:v>
                </c:pt>
                <c:pt idx="135">
                  <c:v>13500000</c:v>
                </c:pt>
                <c:pt idx="136">
                  <c:v>13600000</c:v>
                </c:pt>
                <c:pt idx="137">
                  <c:v>13700000</c:v>
                </c:pt>
                <c:pt idx="138">
                  <c:v>13800000</c:v>
                </c:pt>
                <c:pt idx="139">
                  <c:v>13900000</c:v>
                </c:pt>
                <c:pt idx="140">
                  <c:v>14000000</c:v>
                </c:pt>
                <c:pt idx="141">
                  <c:v>14100000</c:v>
                </c:pt>
                <c:pt idx="142">
                  <c:v>14200000</c:v>
                </c:pt>
                <c:pt idx="143">
                  <c:v>14300000</c:v>
                </c:pt>
                <c:pt idx="144">
                  <c:v>14400000</c:v>
                </c:pt>
                <c:pt idx="145">
                  <c:v>14500000</c:v>
                </c:pt>
                <c:pt idx="146">
                  <c:v>14600000</c:v>
                </c:pt>
                <c:pt idx="147">
                  <c:v>14700000</c:v>
                </c:pt>
                <c:pt idx="148">
                  <c:v>14800000</c:v>
                </c:pt>
                <c:pt idx="149">
                  <c:v>14900000</c:v>
                </c:pt>
                <c:pt idx="150">
                  <c:v>15000000</c:v>
                </c:pt>
                <c:pt idx="151">
                  <c:v>15100000</c:v>
                </c:pt>
                <c:pt idx="152">
                  <c:v>15200000</c:v>
                </c:pt>
                <c:pt idx="153">
                  <c:v>15300000</c:v>
                </c:pt>
                <c:pt idx="154">
                  <c:v>15400000</c:v>
                </c:pt>
                <c:pt idx="155">
                  <c:v>15500000</c:v>
                </c:pt>
                <c:pt idx="156">
                  <c:v>15600000</c:v>
                </c:pt>
                <c:pt idx="157">
                  <c:v>15700000</c:v>
                </c:pt>
                <c:pt idx="158">
                  <c:v>15800000</c:v>
                </c:pt>
                <c:pt idx="159">
                  <c:v>15900000</c:v>
                </c:pt>
                <c:pt idx="160">
                  <c:v>16000000</c:v>
                </c:pt>
                <c:pt idx="161">
                  <c:v>16100000</c:v>
                </c:pt>
                <c:pt idx="162">
                  <c:v>16200000</c:v>
                </c:pt>
                <c:pt idx="163">
                  <c:v>16300000</c:v>
                </c:pt>
                <c:pt idx="164">
                  <c:v>16400000</c:v>
                </c:pt>
                <c:pt idx="165">
                  <c:v>16500000</c:v>
                </c:pt>
                <c:pt idx="166">
                  <c:v>16600000</c:v>
                </c:pt>
                <c:pt idx="167">
                  <c:v>16700000</c:v>
                </c:pt>
                <c:pt idx="168">
                  <c:v>16800000</c:v>
                </c:pt>
                <c:pt idx="169">
                  <c:v>16900000</c:v>
                </c:pt>
                <c:pt idx="170">
                  <c:v>17000000</c:v>
                </c:pt>
                <c:pt idx="171">
                  <c:v>17100000</c:v>
                </c:pt>
                <c:pt idx="172">
                  <c:v>17200000</c:v>
                </c:pt>
                <c:pt idx="173">
                  <c:v>17300000</c:v>
                </c:pt>
                <c:pt idx="174">
                  <c:v>17400000</c:v>
                </c:pt>
                <c:pt idx="175">
                  <c:v>17500000</c:v>
                </c:pt>
                <c:pt idx="176">
                  <c:v>17600000</c:v>
                </c:pt>
                <c:pt idx="177">
                  <c:v>17700000</c:v>
                </c:pt>
                <c:pt idx="178">
                  <c:v>17800000</c:v>
                </c:pt>
                <c:pt idx="179">
                  <c:v>17900000</c:v>
                </c:pt>
                <c:pt idx="180">
                  <c:v>18000000</c:v>
                </c:pt>
                <c:pt idx="181">
                  <c:v>18100000</c:v>
                </c:pt>
                <c:pt idx="182">
                  <c:v>18200000</c:v>
                </c:pt>
                <c:pt idx="183">
                  <c:v>18300000</c:v>
                </c:pt>
                <c:pt idx="184">
                  <c:v>18400000</c:v>
                </c:pt>
              </c:numCache>
            </c:numRef>
          </c:xVal>
          <c:yVal>
            <c:numRef>
              <c:f>ulrarelativPripad!$D$2:$D$186</c:f>
              <c:numCache>
                <c:formatCode>0.00E+00</c:formatCode>
                <c:ptCount val="185"/>
                <c:pt idx="0">
                  <c:v>4E+22</c:v>
                </c:pt>
                <c:pt idx="1">
                  <c:v>4E+22</c:v>
                </c:pt>
                <c:pt idx="2">
                  <c:v>3.9978278556216393E+22</c:v>
                </c:pt>
                <c:pt idx="3">
                  <c:v>3.9900113208683316E+22</c:v>
                </c:pt>
                <c:pt idx="4">
                  <c:v>3.9760777511080267E+22</c:v>
                </c:pt>
                <c:pt idx="5">
                  <c:v>3.9559199091152149E+22</c:v>
                </c:pt>
                <c:pt idx="6">
                  <c:v>3.9295570060247006E+22</c:v>
                </c:pt>
                <c:pt idx="7">
                  <c:v>3.8970789669346872E+22</c:v>
                </c:pt>
                <c:pt idx="8">
                  <c:v>3.8586269218289712E+22</c:v>
                </c:pt>
                <c:pt idx="9">
                  <c:v>3.8143840512450165E+22</c:v>
                </c:pt>
                <c:pt idx="10">
                  <c:v>3.764570013908293E+22</c:v>
                </c:pt>
                <c:pt idx="11">
                  <c:v>3.7094367280971058E+22</c:v>
                </c:pt>
                <c:pt idx="12">
                  <c:v>3.6492646631096545E+22</c:v>
                </c:pt>
                <c:pt idx="13">
                  <c:v>3.5843592975180299E+22</c:v>
                </c:pt>
                <c:pt idx="14">
                  <c:v>3.5150476060944117E+22</c:v>
                </c:pt>
                <c:pt idx="15">
                  <c:v>3.4416745299687082E+22</c:v>
                </c:pt>
                <c:pt idx="16">
                  <c:v>3.364599429423547E+22</c:v>
                </c:pt>
                <c:pt idx="17">
                  <c:v>3.284192541224604E+22</c:v>
                </c:pt>
                <c:pt idx="18">
                  <c:v>3.2008314734636563E+22</c:v>
                </c:pt>
                <c:pt idx="19">
                  <c:v>3.1148977756352029E+22</c:v>
                </c:pt>
                <c:pt idx="20">
                  <c:v>3.0267736226129517E+22</c:v>
                </c:pt>
                <c:pt idx="21">
                  <c:v>2.9368386497134908E+22</c:v>
                </c:pt>
                <c:pt idx="22">
                  <c:v>2.8454669729431781E+22</c:v>
                </c:pt>
                <c:pt idx="23">
                  <c:v>2.7530244243489399E+22</c:v>
                </c:pt>
                <c:pt idx="24">
                  <c:v>2.6598660275110723E+22</c:v>
                </c:pt>
                <c:pt idx="25">
                  <c:v>2.566333732916101E+22</c:v>
                </c:pt>
                <c:pt idx="26">
                  <c:v>2.4727544274649736E+22</c:v>
                </c:pt>
                <c:pt idx="27">
                  <c:v>2.3794382269012731E+22</c:v>
                </c:pt>
                <c:pt idx="28">
                  <c:v>2.2866770546483798E+22</c:v>
                </c:pt>
                <c:pt idx="29">
                  <c:v>2.1947435055574812E+22</c:v>
                </c:pt>
                <c:pt idx="30">
                  <c:v>2.1038899884968552E+22</c:v>
                </c:pt>
                <c:pt idx="31">
                  <c:v>2.014348137638117E+22</c:v>
                </c:pt>
                <c:pt idx="32">
                  <c:v>1.9263284787737962E+22</c:v>
                </c:pt>
                <c:pt idx="33">
                  <c:v>1.8400203340664554E+22</c:v>
                </c:pt>
                <c:pt idx="34">
                  <c:v>1.7555919462954221E+22</c:v>
                </c:pt>
                <c:pt idx="35">
                  <c:v>1.6731908019272267E+22</c:v>
                </c:pt>
                <c:pt idx="36">
                  <c:v>1.5929441311681258E+22</c:v>
                </c:pt>
                <c:pt idx="37">
                  <c:v>1.5149595625264607E+22</c:v>
                </c:pt>
                <c:pt idx="38">
                  <c:v>1.43932590927342E+22</c:v>
                </c:pt>
                <c:pt idx="39">
                  <c:v>1.3661140654897605E+22</c:v>
                </c:pt>
                <c:pt idx="40">
                  <c:v>1.2953779900650027E+22</c:v>
                </c:pt>
                <c:pt idx="41">
                  <c:v>1.2271557580137473E+22</c:v>
                </c:pt>
                <c:pt idx="42">
                  <c:v>1.1614706597300651E+22</c:v>
                </c:pt>
                <c:pt idx="43">
                  <c:v>1.0983323302557972E+22</c:v>
                </c:pt>
                <c:pt idx="44">
                  <c:v>1.037737892235663E+22</c:v>
                </c:pt>
                <c:pt idx="45">
                  <c:v>9.796730979190701E+21</c:v>
                </c:pt>
                <c:pt idx="46">
                  <c:v>9.241134572984306E+21</c:v>
                </c:pt>
                <c:pt idx="47">
                  <c:v>8.710253412051994E+21</c:v>
                </c:pt>
                <c:pt idx="48">
                  <c:v>8.2036704988239411E+21</c:v>
                </c:pt>
                <c:pt idx="49">
                  <c:v>7.7208983918662417E+21</c:v>
                </c:pt>
                <c:pt idx="50">
                  <c:v>7.2613889812017541E+21</c:v>
                </c:pt>
                <c:pt idx="51">
                  <c:v>6.8245427283651482E+21</c:v>
                </c:pt>
                <c:pt idx="52">
                  <c:v>6.4097173358791518E+21</c:v>
                </c:pt>
                <c:pt idx="53">
                  <c:v>6.0162358228359987E+21</c:v>
                </c:pt>
                <c:pt idx="54">
                  <c:v>5.6433939939679787E+21</c:v>
                </c:pt>
                <c:pt idx="55">
                  <c:v>5.2904672989881072E+21</c:v>
                </c:pt>
                <c:pt idx="56">
                  <c:v>4.9567170870997061E+21</c:v>
                </c:pt>
                <c:pt idx="57">
                  <c:v>4.6413962684592722E+21</c:v>
                </c:pt>
                <c:pt idx="58">
                  <c:v>4.3437544000959304E+21</c:v>
                </c:pt>
                <c:pt idx="59">
                  <c:v>4.0630422184221894E+21</c:v>
                </c:pt>
                <c:pt idx="60">
                  <c:v>3.7985156441030263E+21</c:v>
                </c:pt>
                <c:pt idx="61">
                  <c:v>3.5494392877776503E+21</c:v>
                </c:pt>
                <c:pt idx="62">
                  <c:v>3.3150894870469851E+21</c:v>
                </c:pt>
                <c:pt idx="63">
                  <c:v>3.0947569063461834E+21</c:v>
                </c:pt>
                <c:pt idx="64">
                  <c:v>2.8877487319090872E+21</c:v>
                </c:pt>
                <c:pt idx="65">
                  <c:v>2.6933904940901325E+21</c:v>
                </c:pt>
                <c:pt idx="66">
                  <c:v>2.5110275489232018E+21</c:v>
                </c:pt>
                <c:pt idx="67">
                  <c:v>2.3400262500444283E+21</c:v>
                </c:pt>
                <c:pt idx="68">
                  <c:v>2.1797748410584777E+21</c:v>
                </c:pt>
                <c:pt idx="69">
                  <c:v>2.029684097149702E+21</c:v>
                </c:pt>
                <c:pt idx="70">
                  <c:v>1.8891877432881494E+21</c:v>
                </c:pt>
                <c:pt idx="71">
                  <c:v>1.7577426748061199E+21</c:v>
                </c:pt>
                <c:pt idx="72">
                  <c:v>1.6348290044674365E+21</c:v>
                </c:pt>
                <c:pt idx="73">
                  <c:v>1.5199499584562882E+21</c:v>
                </c:pt>
                <c:pt idx="74">
                  <c:v>1.4126316420068653E+21</c:v>
                </c:pt>
                <c:pt idx="75">
                  <c:v>1.3124226937051745E+21</c:v>
                </c:pt>
                <c:pt idx="76">
                  <c:v>1.2188938458416252E+21</c:v>
                </c:pt>
                <c:pt idx="77">
                  <c:v>1.1316374065940683E+21</c:v>
                </c:pt>
                <c:pt idx="78">
                  <c:v>1.050266678288926E+21</c:v>
                </c:pt>
                <c:pt idx="79">
                  <c:v>9.7441532453252327E+20</c:v>
                </c:pt>
                <c:pt idx="80">
                  <c:v>9.0373669763238658E+20</c:v>
                </c:pt>
                <c:pt idx="81">
                  <c:v>8.3790313644335445E+20</c:v>
                </c:pt>
                <c:pt idx="82">
                  <c:v>7.7660524357796299E+20</c:v>
                </c:pt>
                <c:pt idx="83">
                  <c:v>7.1955114981512498E+20</c:v>
                </c:pt>
                <c:pt idx="84">
                  <c:v>6.6646577252460973E+20</c:v>
                </c:pt>
                <c:pt idx="85">
                  <c:v>6.1709007399508758E+20</c:v>
                </c:pt>
                <c:pt idx="86">
                  <c:v>5.7118032470753693E+20</c:v>
                </c:pt>
                <c:pt idx="87">
                  <c:v>5.285073758299156E+20</c:v>
                </c:pt>
                <c:pt idx="88">
                  <c:v>4.8885594451903978E+20</c:v>
                </c:pt>
                <c:pt idx="89">
                  <c:v>4.5202391499709999E+20</c:v>
                </c:pt>
                <c:pt idx="90">
                  <c:v>4.1782165781852422E+20</c:v>
                </c:pt>
                <c:pt idx="91">
                  <c:v>3.8607136925322681E+20</c:v>
                </c:pt>
                <c:pt idx="92">
                  <c:v>3.5660643227993185E+20</c:v>
                </c:pt>
                <c:pt idx="93">
                  <c:v>3.2927080030358438E+20</c:v>
                </c:pt>
                <c:pt idx="94">
                  <c:v>3.0391840437933913E+20</c:v>
                </c:pt>
                <c:pt idx="95">
                  <c:v>2.8041258443792289E+20</c:v>
                </c:pt>
                <c:pt idx="96">
                  <c:v>2.586255447591646E+20</c:v>
                </c:pt>
                <c:pt idx="97">
                  <c:v>2.3843783372828649E+20</c:v>
                </c:pt>
                <c:pt idx="98">
                  <c:v>2.1973784772948994E+20</c:v>
                </c:pt>
                <c:pt idx="99">
                  <c:v>2.0242135888004841E+20</c:v>
                </c:pt>
                <c:pt idx="100">
                  <c:v>1.863910661823796E+20</c:v>
                </c:pt>
                <c:pt idx="101">
                  <c:v>1.7155616956850068E+20</c:v>
                </c:pt>
                <c:pt idx="102">
                  <c:v>1.5783196622820704E+20</c:v>
                </c:pt>
                <c:pt idx="103">
                  <c:v>1.4513946854682044E+20</c:v>
                </c:pt>
                <c:pt idx="104">
                  <c:v>1.3340504292821426E+20</c:v>
                </c:pt>
                <c:pt idx="105">
                  <c:v>1.2256006874203734E+20</c:v>
                </c:pt>
                <c:pt idx="106">
                  <c:v>1.1254061660881491E+20</c:v>
                </c:pt>
                <c:pt idx="107">
                  <c:v>1.0328714522128874E+20</c:v>
                </c:pt>
                <c:pt idx="108">
                  <c:v>9.4744215893509669E+19</c:v>
                </c:pt>
                <c:pt idx="109">
                  <c:v>8.686022402952713E+19</c:v>
                </c:pt>
                <c:pt idx="110">
                  <c:v>7.9587146709879931E+19</c:v>
                </c:pt>
                <c:pt idx="111">
                  <c:v>7.2880305605465031E+19</c:v>
                </c:pt>
                <c:pt idx="112">
                  <c:v>6.6698144443851473E+19</c:v>
                </c:pt>
                <c:pt idx="113">
                  <c:v>6.1002020271930196E+19</c:v>
                </c:pt>
                <c:pt idx="114">
                  <c:v>5.5756007780258152E+19</c:v>
                </c:pt>
                <c:pt idx="115">
                  <c:v>5.0926715977973694E+19</c:v>
                </c:pt>
                <c:pt idx="116">
                  <c:v>4.6483116532208443E+19</c:v>
                </c:pt>
                <c:pt idx="117">
                  <c:v>4.2396383112056234E+19</c:v>
                </c:pt>
                <c:pt idx="118">
                  <c:v>3.8639741103999517E+19</c:v>
                </c:pt>
                <c:pt idx="119">
                  <c:v>3.5188327092912943E+19</c:v>
                </c:pt>
                <c:pt idx="120">
                  <c:v>3.2019057530088288E+19</c:v>
                </c:pt>
                <c:pt idx="121">
                  <c:v>2.9110506036924654E+19</c:v>
                </c:pt>
                <c:pt idx="122">
                  <c:v>2.6442788819810918E+19</c:v>
                </c:pt>
                <c:pt idx="123">
                  <c:v>2.3997457698137768E+19</c:v>
                </c:pt>
                <c:pt idx="124">
                  <c:v>2.1757400273185993E+19</c:v>
                </c:pt>
                <c:pt idx="125">
                  <c:v>1.9706746790746325E+19</c:v>
                </c:pt>
                <c:pt idx="126">
                  <c:v>1.7830783274653647E+19</c:v>
                </c:pt>
                <c:pt idx="127">
                  <c:v>1.6115870531907389E+19</c:v>
                </c:pt>
                <c:pt idx="128">
                  <c:v>1.4549368652656175E+19</c:v>
                </c:pt>
                <c:pt idx="129">
                  <c:v>1.3119566650021106E+19</c:v>
                </c:pt>
                <c:pt idx="130">
                  <c:v>1.1815616905501475E+19</c:v>
                </c:pt>
                <c:pt idx="131">
                  <c:v>1.0627474105543264E+19</c:v>
                </c:pt>
                <c:pt idx="132">
                  <c:v>9.545838373756928E+18</c:v>
                </c:pt>
                <c:pt idx="133">
                  <c:v>8.5621023212559913E+18</c:v>
                </c:pt>
                <c:pt idx="134">
                  <c:v>7.6683017546672036E+18</c:v>
                </c:pt>
                <c:pt idx="135">
                  <c:v>6.8570697975561452E+18</c:v>
                </c:pt>
                <c:pt idx="136">
                  <c:v>6.1215941963429059E+18</c:v>
                </c:pt>
                <c:pt idx="137">
                  <c:v>5.4555775962772961E+18</c:v>
                </c:pt>
                <c:pt idx="138">
                  <c:v>4.853200586730496E+18</c:v>
                </c:pt>
                <c:pt idx="139">
                  <c:v>4.3090873279704781E+18</c:v>
                </c:pt>
                <c:pt idx="140">
                  <c:v>3.8182735837531674E+18</c:v>
                </c:pt>
                <c:pt idx="141">
                  <c:v>3.3761769955119314E+18</c:v>
                </c:pt>
                <c:pt idx="142">
                  <c:v>2.9785694446970112E+18</c:v>
                </c:pt>
                <c:pt idx="143">
                  <c:v>2.6215513599357466E+18</c:v>
                </c:pt>
                <c:pt idx="144">
                  <c:v>2.3015278351858755E+18</c:v>
                </c:pt>
                <c:pt idx="145">
                  <c:v>2.0151864339690365E+18</c:v>
                </c:pt>
                <c:pt idx="146">
                  <c:v>1.7594765631304384E+18</c:v>
                </c:pt>
                <c:pt idx="147">
                  <c:v>1.531590307403328E+18</c:v>
                </c:pt>
                <c:pt idx="148">
                  <c:v>1.3289446233922519E+18</c:v>
                </c:pt>
                <c:pt idx="149">
                  <c:v>1.1491647984550341E+18</c:v>
                </c:pt>
                <c:pt idx="150">
                  <c:v>9.9006908638681485E+17</c:v>
                </c:pt>
                <c:pt idx="151">
                  <c:v>8.4965443781609485E+17</c:v>
                </c:pt>
                <c:pt idx="152">
                  <c:v>7.2608324883730765E+17</c:v>
                </c:pt>
                <c:pt idx="153">
                  <c:v>6.1767105665049741E+17</c:v>
                </c:pt>
                <c:pt idx="154">
                  <c:v>5.2287511587878131E+17</c:v>
                </c:pt>
                <c:pt idx="155">
                  <c:v>4.402837938098295E+17</c:v>
                </c:pt>
                <c:pt idx="156">
                  <c:v>3.686067270789783E+17</c:v>
                </c:pt>
                <c:pt idx="157">
                  <c:v>3.0666568629821747E+17</c:v>
                </c:pt>
                <c:pt idx="158">
                  <c:v>2.5338609885553318E+17</c:v>
                </c:pt>
                <c:pt idx="159">
                  <c:v>2.0778918358047286E+17</c:v>
                </c:pt>
                <c:pt idx="160">
                  <c:v>1.6898465421096461E+17</c:v>
                </c:pt>
                <c:pt idx="161">
                  <c:v>1.3616395161925626E+17</c:v>
                </c:pt>
                <c:pt idx="162">
                  <c:v>1.0859396757652762E+17</c:v>
                </c:pt>
                <c:pt idx="163">
                  <c:v>8.5611225470907344E+16</c:v>
                </c:pt>
                <c:pt idx="164">
                  <c:v>6.6616485856487808E+16</c:v>
                </c:pt>
                <c:pt idx="165">
                  <c:v>5.106974701545216E+16</c:v>
                </c:pt>
                <c:pt idx="166">
                  <c:v>3.8485612875588888E+16</c:v>
                </c:pt>
                <c:pt idx="167">
                  <c:v>2.8429002655650864E+16</c:v>
                </c:pt>
                <c:pt idx="168">
                  <c:v>2.0511178526502504E+16</c:v>
                </c:pt>
                <c:pt idx="169">
                  <c:v>1.4386069393844004E+16</c:v>
                </c:pt>
                <c:pt idx="170">
                  <c:v>9746870648807848</c:v>
                </c:pt>
                <c:pt idx="171">
                  <c:v>6322901422609663</c:v>
                </c:pt>
                <c:pt idx="172">
                  <c:v>3876702562357634.5</c:v>
                </c:pt>
                <c:pt idx="173">
                  <c:v>2201360302947454.7</c:v>
                </c:pt>
                <c:pt idx="174">
                  <c:v>1118042700300139.7</c:v>
                </c:pt>
                <c:pt idx="175">
                  <c:v>473739405290644.5</c:v>
                </c:pt>
                <c:pt idx="176">
                  <c:v>139206818170247.12</c:v>
                </c:pt>
                <c:pt idx="177">
                  <c:v>7200619269290.9219</c:v>
                </c:pt>
                <c:pt idx="178">
                  <c:v>-6956313463975.2734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637824"/>
        <c:axId val="258639744"/>
      </c:scatterChart>
      <c:valAx>
        <c:axId val="25863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cs-CZ" sz="1100" b="0" i="1">
                    <a:latin typeface="+mj-lt"/>
                  </a:rPr>
                  <a:t>r</a:t>
                </a:r>
                <a:r>
                  <a:rPr lang="cs-CZ" sz="1100" b="0"/>
                  <a:t> / m</a:t>
                </a:r>
              </a:p>
            </c:rich>
          </c:tx>
          <c:layout>
            <c:manualLayout>
              <c:xMode val="edge"/>
              <c:yMode val="edge"/>
              <c:x val="0.8435896603083719"/>
              <c:y val="0.91422831863331566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crossAx val="258639744"/>
        <c:crosses val="autoZero"/>
        <c:crossBetween val="midCat"/>
      </c:valAx>
      <c:valAx>
        <c:axId val="25863974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 sz="1100" b="0" i="1">
                    <a:latin typeface="+mj-lt"/>
                  </a:rPr>
                  <a:t>p</a:t>
                </a:r>
                <a:r>
                  <a:rPr lang="cs-CZ" sz="1100" b="0"/>
                  <a:t> / Pa</a:t>
                </a:r>
                <a:endParaRPr lang="cs-CZ" b="0"/>
              </a:p>
            </c:rich>
          </c:tx>
          <c:layout>
            <c:manualLayout>
              <c:xMode val="edge"/>
              <c:yMode val="edge"/>
              <c:x val="2.5928108426635239E-2"/>
              <c:y val="4.0094228504122496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crossAx val="2586378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="0" i="1">
                <a:latin typeface="+mj-lt"/>
              </a:rPr>
              <a:t>M</a:t>
            </a:r>
            <a:r>
              <a:rPr lang="cs-CZ" b="0"/>
              <a:t>(</a:t>
            </a:r>
            <a:r>
              <a:rPr lang="cs-CZ" b="0" i="1">
                <a:latin typeface="+mj-lt"/>
              </a:rPr>
              <a:t>r</a:t>
            </a:r>
            <a:r>
              <a:rPr lang="cs-CZ" b="0"/>
              <a:t>)</a:t>
            </a:r>
          </a:p>
        </c:rich>
      </c:tx>
      <c:layout>
        <c:manualLayout>
          <c:xMode val="edge"/>
          <c:yMode val="edge"/>
          <c:x val="0.45461977830260902"/>
          <c:y val="1.3969732246798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73754982159343"/>
          <c:y val="0.16334136929042192"/>
          <c:w val="0.81886645724970886"/>
          <c:h val="0.67809446985599442"/>
        </c:manualLayout>
      </c:layout>
      <c:scatterChart>
        <c:scatterStyle val="lineMarker"/>
        <c:varyColors val="0"/>
        <c:ser>
          <c:idx val="0"/>
          <c:order val="0"/>
          <c:tx>
            <c:strRef>
              <c:f>ulrarelativPripad!$C$1</c:f>
              <c:strCache>
                <c:ptCount val="1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2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ulrarelativPripad!$A$2:$A$186</c:f>
              <c:numCache>
                <c:formatCode>0.00E+00</c:formatCode>
                <c:ptCount val="185"/>
                <c:pt idx="0">
                  <c:v>0</c:v>
                </c:pt>
                <c:pt idx="1">
                  <c:v>100000</c:v>
                </c:pt>
                <c:pt idx="2">
                  <c:v>200000</c:v>
                </c:pt>
                <c:pt idx="3">
                  <c:v>300000</c:v>
                </c:pt>
                <c:pt idx="4">
                  <c:v>400000</c:v>
                </c:pt>
                <c:pt idx="5">
                  <c:v>500000</c:v>
                </c:pt>
                <c:pt idx="6">
                  <c:v>600000</c:v>
                </c:pt>
                <c:pt idx="7">
                  <c:v>700000</c:v>
                </c:pt>
                <c:pt idx="8">
                  <c:v>800000</c:v>
                </c:pt>
                <c:pt idx="9">
                  <c:v>900000</c:v>
                </c:pt>
                <c:pt idx="10">
                  <c:v>1000000</c:v>
                </c:pt>
                <c:pt idx="11">
                  <c:v>1100000</c:v>
                </c:pt>
                <c:pt idx="12">
                  <c:v>1200000</c:v>
                </c:pt>
                <c:pt idx="13">
                  <c:v>1300000</c:v>
                </c:pt>
                <c:pt idx="14">
                  <c:v>1400000</c:v>
                </c:pt>
                <c:pt idx="15">
                  <c:v>1500000</c:v>
                </c:pt>
                <c:pt idx="16">
                  <c:v>1600000</c:v>
                </c:pt>
                <c:pt idx="17">
                  <c:v>1700000</c:v>
                </c:pt>
                <c:pt idx="18">
                  <c:v>1800000</c:v>
                </c:pt>
                <c:pt idx="19">
                  <c:v>1900000</c:v>
                </c:pt>
                <c:pt idx="20">
                  <c:v>2000000</c:v>
                </c:pt>
                <c:pt idx="21">
                  <c:v>2100000</c:v>
                </c:pt>
                <c:pt idx="22">
                  <c:v>2200000</c:v>
                </c:pt>
                <c:pt idx="23">
                  <c:v>2300000</c:v>
                </c:pt>
                <c:pt idx="24">
                  <c:v>2400000</c:v>
                </c:pt>
                <c:pt idx="25">
                  <c:v>2500000</c:v>
                </c:pt>
                <c:pt idx="26">
                  <c:v>2600000</c:v>
                </c:pt>
                <c:pt idx="27">
                  <c:v>2700000</c:v>
                </c:pt>
                <c:pt idx="28">
                  <c:v>2800000</c:v>
                </c:pt>
                <c:pt idx="29">
                  <c:v>2900000</c:v>
                </c:pt>
                <c:pt idx="30">
                  <c:v>3000000</c:v>
                </c:pt>
                <c:pt idx="31">
                  <c:v>3100000</c:v>
                </c:pt>
                <c:pt idx="32">
                  <c:v>3200000</c:v>
                </c:pt>
                <c:pt idx="33">
                  <c:v>3300000</c:v>
                </c:pt>
                <c:pt idx="34">
                  <c:v>3400000</c:v>
                </c:pt>
                <c:pt idx="35">
                  <c:v>3500000</c:v>
                </c:pt>
                <c:pt idx="36">
                  <c:v>3600000</c:v>
                </c:pt>
                <c:pt idx="37">
                  <c:v>3700000</c:v>
                </c:pt>
                <c:pt idx="38">
                  <c:v>3800000</c:v>
                </c:pt>
                <c:pt idx="39">
                  <c:v>3900000</c:v>
                </c:pt>
                <c:pt idx="40">
                  <c:v>4000000</c:v>
                </c:pt>
                <c:pt idx="41">
                  <c:v>4100000</c:v>
                </c:pt>
                <c:pt idx="42">
                  <c:v>4200000</c:v>
                </c:pt>
                <c:pt idx="43">
                  <c:v>4300000</c:v>
                </c:pt>
                <c:pt idx="44">
                  <c:v>4400000</c:v>
                </c:pt>
                <c:pt idx="45">
                  <c:v>4500000</c:v>
                </c:pt>
                <c:pt idx="46">
                  <c:v>4600000</c:v>
                </c:pt>
                <c:pt idx="47">
                  <c:v>4700000</c:v>
                </c:pt>
                <c:pt idx="48">
                  <c:v>4800000</c:v>
                </c:pt>
                <c:pt idx="49">
                  <c:v>4900000</c:v>
                </c:pt>
                <c:pt idx="50">
                  <c:v>5000000</c:v>
                </c:pt>
                <c:pt idx="51">
                  <c:v>5100000</c:v>
                </c:pt>
                <c:pt idx="52">
                  <c:v>5200000</c:v>
                </c:pt>
                <c:pt idx="53">
                  <c:v>5300000</c:v>
                </c:pt>
                <c:pt idx="54">
                  <c:v>5400000</c:v>
                </c:pt>
                <c:pt idx="55">
                  <c:v>5500000</c:v>
                </c:pt>
                <c:pt idx="56">
                  <c:v>5600000</c:v>
                </c:pt>
                <c:pt idx="57">
                  <c:v>5700000</c:v>
                </c:pt>
                <c:pt idx="58">
                  <c:v>5800000</c:v>
                </c:pt>
                <c:pt idx="59">
                  <c:v>5900000</c:v>
                </c:pt>
                <c:pt idx="60">
                  <c:v>6000000</c:v>
                </c:pt>
                <c:pt idx="61">
                  <c:v>6100000</c:v>
                </c:pt>
                <c:pt idx="62">
                  <c:v>6200000</c:v>
                </c:pt>
                <c:pt idx="63">
                  <c:v>6300000</c:v>
                </c:pt>
                <c:pt idx="64">
                  <c:v>6400000</c:v>
                </c:pt>
                <c:pt idx="65">
                  <c:v>6500000</c:v>
                </c:pt>
                <c:pt idx="66">
                  <c:v>6600000</c:v>
                </c:pt>
                <c:pt idx="67">
                  <c:v>6700000</c:v>
                </c:pt>
                <c:pt idx="68">
                  <c:v>6800000</c:v>
                </c:pt>
                <c:pt idx="69">
                  <c:v>6900000</c:v>
                </c:pt>
                <c:pt idx="70">
                  <c:v>7000000</c:v>
                </c:pt>
                <c:pt idx="71">
                  <c:v>7100000</c:v>
                </c:pt>
                <c:pt idx="72">
                  <c:v>7200000</c:v>
                </c:pt>
                <c:pt idx="73">
                  <c:v>7300000</c:v>
                </c:pt>
                <c:pt idx="74">
                  <c:v>7400000</c:v>
                </c:pt>
                <c:pt idx="75">
                  <c:v>7500000</c:v>
                </c:pt>
                <c:pt idx="76">
                  <c:v>7600000</c:v>
                </c:pt>
                <c:pt idx="77">
                  <c:v>7700000</c:v>
                </c:pt>
                <c:pt idx="78">
                  <c:v>7800000</c:v>
                </c:pt>
                <c:pt idx="79">
                  <c:v>7900000</c:v>
                </c:pt>
                <c:pt idx="80">
                  <c:v>8000000</c:v>
                </c:pt>
                <c:pt idx="81">
                  <c:v>8100000</c:v>
                </c:pt>
                <c:pt idx="82">
                  <c:v>8200000</c:v>
                </c:pt>
                <c:pt idx="83">
                  <c:v>8300000</c:v>
                </c:pt>
                <c:pt idx="84">
                  <c:v>8400000</c:v>
                </c:pt>
                <c:pt idx="85">
                  <c:v>8500000</c:v>
                </c:pt>
                <c:pt idx="86">
                  <c:v>8600000</c:v>
                </c:pt>
                <c:pt idx="87">
                  <c:v>8700000</c:v>
                </c:pt>
                <c:pt idx="88">
                  <c:v>8800000</c:v>
                </c:pt>
                <c:pt idx="89">
                  <c:v>8900000</c:v>
                </c:pt>
                <c:pt idx="90">
                  <c:v>9000000</c:v>
                </c:pt>
                <c:pt idx="91">
                  <c:v>9100000</c:v>
                </c:pt>
                <c:pt idx="92">
                  <c:v>9200000</c:v>
                </c:pt>
                <c:pt idx="93">
                  <c:v>9300000</c:v>
                </c:pt>
                <c:pt idx="94">
                  <c:v>9400000</c:v>
                </c:pt>
                <c:pt idx="95">
                  <c:v>9500000</c:v>
                </c:pt>
                <c:pt idx="96">
                  <c:v>9600000</c:v>
                </c:pt>
                <c:pt idx="97">
                  <c:v>9700000</c:v>
                </c:pt>
                <c:pt idx="98">
                  <c:v>9800000</c:v>
                </c:pt>
                <c:pt idx="99">
                  <c:v>9900000</c:v>
                </c:pt>
                <c:pt idx="100">
                  <c:v>10000000</c:v>
                </c:pt>
                <c:pt idx="101">
                  <c:v>10100000</c:v>
                </c:pt>
                <c:pt idx="102">
                  <c:v>10200000</c:v>
                </c:pt>
                <c:pt idx="103">
                  <c:v>10300000</c:v>
                </c:pt>
                <c:pt idx="104">
                  <c:v>10400000</c:v>
                </c:pt>
                <c:pt idx="105">
                  <c:v>10500000</c:v>
                </c:pt>
                <c:pt idx="106">
                  <c:v>10600000</c:v>
                </c:pt>
                <c:pt idx="107">
                  <c:v>10700000</c:v>
                </c:pt>
                <c:pt idx="108">
                  <c:v>10800000</c:v>
                </c:pt>
                <c:pt idx="109">
                  <c:v>10900000</c:v>
                </c:pt>
                <c:pt idx="110">
                  <c:v>11000000</c:v>
                </c:pt>
                <c:pt idx="111">
                  <c:v>11100000</c:v>
                </c:pt>
                <c:pt idx="112">
                  <c:v>11200000</c:v>
                </c:pt>
                <c:pt idx="113">
                  <c:v>11300000</c:v>
                </c:pt>
                <c:pt idx="114">
                  <c:v>11400000</c:v>
                </c:pt>
                <c:pt idx="115">
                  <c:v>11500000</c:v>
                </c:pt>
                <c:pt idx="116">
                  <c:v>11600000</c:v>
                </c:pt>
                <c:pt idx="117">
                  <c:v>11700000</c:v>
                </c:pt>
                <c:pt idx="118">
                  <c:v>11800000</c:v>
                </c:pt>
                <c:pt idx="119">
                  <c:v>11900000</c:v>
                </c:pt>
                <c:pt idx="120">
                  <c:v>12000000</c:v>
                </c:pt>
                <c:pt idx="121">
                  <c:v>12100000</c:v>
                </c:pt>
                <c:pt idx="122">
                  <c:v>12200000</c:v>
                </c:pt>
                <c:pt idx="123">
                  <c:v>12300000</c:v>
                </c:pt>
                <c:pt idx="124">
                  <c:v>12400000</c:v>
                </c:pt>
                <c:pt idx="125">
                  <c:v>12500000</c:v>
                </c:pt>
                <c:pt idx="126">
                  <c:v>12600000</c:v>
                </c:pt>
                <c:pt idx="127">
                  <c:v>12700000</c:v>
                </c:pt>
                <c:pt idx="128">
                  <c:v>12800000</c:v>
                </c:pt>
                <c:pt idx="129">
                  <c:v>12900000</c:v>
                </c:pt>
                <c:pt idx="130">
                  <c:v>13000000</c:v>
                </c:pt>
                <c:pt idx="131">
                  <c:v>13100000</c:v>
                </c:pt>
                <c:pt idx="132">
                  <c:v>13200000</c:v>
                </c:pt>
                <c:pt idx="133">
                  <c:v>13300000</c:v>
                </c:pt>
                <c:pt idx="134">
                  <c:v>13400000</c:v>
                </c:pt>
                <c:pt idx="135">
                  <c:v>13500000</c:v>
                </c:pt>
                <c:pt idx="136">
                  <c:v>13600000</c:v>
                </c:pt>
                <c:pt idx="137">
                  <c:v>13700000</c:v>
                </c:pt>
                <c:pt idx="138">
                  <c:v>13800000</c:v>
                </c:pt>
                <c:pt idx="139">
                  <c:v>13900000</c:v>
                </c:pt>
                <c:pt idx="140">
                  <c:v>14000000</c:v>
                </c:pt>
                <c:pt idx="141">
                  <c:v>14100000</c:v>
                </c:pt>
                <c:pt idx="142">
                  <c:v>14200000</c:v>
                </c:pt>
                <c:pt idx="143">
                  <c:v>14300000</c:v>
                </c:pt>
                <c:pt idx="144">
                  <c:v>14400000</c:v>
                </c:pt>
                <c:pt idx="145">
                  <c:v>14500000</c:v>
                </c:pt>
                <c:pt idx="146">
                  <c:v>14600000</c:v>
                </c:pt>
                <c:pt idx="147">
                  <c:v>14700000</c:v>
                </c:pt>
                <c:pt idx="148">
                  <c:v>14800000</c:v>
                </c:pt>
                <c:pt idx="149">
                  <c:v>14900000</c:v>
                </c:pt>
                <c:pt idx="150">
                  <c:v>15000000</c:v>
                </c:pt>
                <c:pt idx="151">
                  <c:v>15100000</c:v>
                </c:pt>
                <c:pt idx="152">
                  <c:v>15200000</c:v>
                </c:pt>
                <c:pt idx="153">
                  <c:v>15300000</c:v>
                </c:pt>
                <c:pt idx="154">
                  <c:v>15400000</c:v>
                </c:pt>
                <c:pt idx="155">
                  <c:v>15500000</c:v>
                </c:pt>
                <c:pt idx="156">
                  <c:v>15600000</c:v>
                </c:pt>
                <c:pt idx="157">
                  <c:v>15700000</c:v>
                </c:pt>
                <c:pt idx="158">
                  <c:v>15800000</c:v>
                </c:pt>
                <c:pt idx="159">
                  <c:v>15900000</c:v>
                </c:pt>
                <c:pt idx="160">
                  <c:v>16000000</c:v>
                </c:pt>
                <c:pt idx="161">
                  <c:v>16100000</c:v>
                </c:pt>
                <c:pt idx="162">
                  <c:v>16200000</c:v>
                </c:pt>
                <c:pt idx="163">
                  <c:v>16300000</c:v>
                </c:pt>
                <c:pt idx="164">
                  <c:v>16400000</c:v>
                </c:pt>
                <c:pt idx="165">
                  <c:v>16500000</c:v>
                </c:pt>
                <c:pt idx="166">
                  <c:v>16600000</c:v>
                </c:pt>
                <c:pt idx="167">
                  <c:v>16700000</c:v>
                </c:pt>
                <c:pt idx="168">
                  <c:v>16800000</c:v>
                </c:pt>
                <c:pt idx="169">
                  <c:v>16900000</c:v>
                </c:pt>
                <c:pt idx="170">
                  <c:v>17000000</c:v>
                </c:pt>
                <c:pt idx="171">
                  <c:v>17100000</c:v>
                </c:pt>
                <c:pt idx="172">
                  <c:v>17200000</c:v>
                </c:pt>
                <c:pt idx="173">
                  <c:v>17300000</c:v>
                </c:pt>
                <c:pt idx="174">
                  <c:v>17400000</c:v>
                </c:pt>
                <c:pt idx="175">
                  <c:v>17500000</c:v>
                </c:pt>
                <c:pt idx="176">
                  <c:v>17600000</c:v>
                </c:pt>
                <c:pt idx="177">
                  <c:v>17700000</c:v>
                </c:pt>
                <c:pt idx="178">
                  <c:v>17800000</c:v>
                </c:pt>
                <c:pt idx="179">
                  <c:v>17900000</c:v>
                </c:pt>
                <c:pt idx="180">
                  <c:v>18000000</c:v>
                </c:pt>
                <c:pt idx="181">
                  <c:v>18100000</c:v>
                </c:pt>
                <c:pt idx="182">
                  <c:v>18200000</c:v>
                </c:pt>
                <c:pt idx="183">
                  <c:v>18300000</c:v>
                </c:pt>
                <c:pt idx="184">
                  <c:v>18400000</c:v>
                </c:pt>
              </c:numCache>
            </c:numRef>
          </c:xVal>
          <c:yVal>
            <c:numRef>
              <c:f>ulrarelativPripad!$C$2:$C$186</c:f>
              <c:numCache>
                <c:formatCode>0.00E+00</c:formatCode>
                <c:ptCount val="185"/>
                <c:pt idx="0">
                  <c:v>0</c:v>
                </c:pt>
                <c:pt idx="1">
                  <c:v>1.5172160886357529E+25</c:v>
                </c:pt>
                <c:pt idx="2">
                  <c:v>1.5172160886357528E+26</c:v>
                </c:pt>
                <c:pt idx="3">
                  <c:v>5.3087113870284573E+26</c:v>
                </c:pt>
                <c:pt idx="4">
                  <c:v>1.2729142228425448E+27</c:v>
                </c:pt>
                <c:pt idx="5">
                  <c:v>2.4963427868015211E+27</c:v>
                </c:pt>
                <c:pt idx="6">
                  <c:v>4.3169800780232025E+27</c:v>
                </c:pt>
                <c:pt idx="7">
                  <c:v>6.84713343635805E+27</c:v>
                </c:pt>
                <c:pt idx="8">
                  <c:v>1.0194778215467061E+28</c:v>
                </c:pt>
                <c:pt idx="9">
                  <c:v>1.4462782838264553E+28</c:v>
                </c:pt>
                <c:pt idx="10">
                  <c:v>1.9748184064558035E+28</c:v>
                </c:pt>
                <c:pt idx="11">
                  <c:v>2.6141520653494152E+28</c:v>
                </c:pt>
                <c:pt idx="12">
                  <c:v>3.372623263379873E+28</c:v>
                </c:pt>
                <c:pt idx="13">
                  <c:v>4.2578132336878879E+28</c:v>
                </c:pt>
                <c:pt idx="14">
                  <c:v>5.2764952210872809E+28</c:v>
                </c:pt>
                <c:pt idx="15">
                  <c:v>6.4345973236575693E+28</c:v>
                </c:pt>
                <c:pt idx="16">
                  <c:v>7.7371736532104176E+28</c:v>
                </c:pt>
                <c:pt idx="17">
                  <c:v>9.1883839487299172E+28</c:v>
                </c:pt>
                <c:pt idx="18">
                  <c:v>1.0791481653662463E+29</c:v>
                </c:pt>
                <c:pt idx="19">
                  <c:v>1.254881034853326E+29</c:v>
                </c:pt>
                <c:pt idx="20">
                  <c:v>1.4461808317092999E+29</c:v>
                </c:pt>
                <c:pt idx="21">
                  <c:v>1.653102091911768E+29</c:v>
                </c:pt>
                <c:pt idx="22">
                  <c:v>1.8756120347879385E+29</c:v>
                </c:pt>
                <c:pt idx="23">
                  <c:v>2.1135932266634158E+29</c:v>
                </c:pt>
                <c:pt idx="24">
                  <c:v>2.3668468747343117E+29</c:v>
                </c:pt>
                <c:pt idx="25">
                  <c:v>2.6350966877001596E+29</c:v>
                </c:pt>
                <c:pt idx="26">
                  <c:v>2.9179932352785189E+29</c:v>
                </c:pt>
                <c:pt idx="27">
                  <c:v>3.2151187356769803E+29</c:v>
                </c:pt>
                <c:pt idx="28">
                  <c:v>3.5259921983961495E+29</c:v>
                </c:pt>
                <c:pt idx="29">
                  <c:v>3.850074849320217E+29</c:v>
                </c:pt>
                <c:pt idx="30">
                  <c:v>4.1867757658370027E+29</c:v>
                </c:pt>
                <c:pt idx="31">
                  <c:v>4.5354576516125765E+29</c:v>
                </c:pt>
                <c:pt idx="32">
                  <c:v>4.8954426835061337E+29</c:v>
                </c:pt>
                <c:pt idx="33">
                  <c:v>5.2660183668163484E+29</c:v>
                </c:pt>
                <c:pt idx="34">
                  <c:v>5.6464433394611738E+29</c:v>
                </c:pt>
                <c:pt idx="35">
                  <c:v>6.0359530706665539E+29</c:v>
                </c:pt>
                <c:pt idx="36">
                  <c:v>6.4337654051342158E+29</c:v>
                </c:pt>
                <c:pt idx="37">
                  <c:v>6.8390859093377593E+29</c:v>
                </c:pt>
                <c:pt idx="38">
                  <c:v>7.2511129824303371E+29</c:v>
                </c:pt>
                <c:pt idx="39">
                  <c:v>7.6690427001169933E+29</c:v>
                </c:pt>
                <c:pt idx="40">
                  <c:v>8.0920733656426401E+29</c:v>
                </c:pt>
                <c:pt idx="41">
                  <c:v>8.5194097476784912E+29</c:v>
                </c:pt>
                <c:pt idx="42">
                  <c:v>8.9502669902747403E+29</c:v>
                </c:pt>
                <c:pt idx="43">
                  <c:v>9.3838741851193813E+29</c:v>
                </c:pt>
                <c:pt idx="44">
                  <c:v>9.8194776010494714E+29</c:v>
                </c:pt>
                <c:pt idx="45">
                  <c:v>1.0256343570063441E+30</c:v>
                </c:pt>
                <c:pt idx="46">
                  <c:v>1.069376103295446E+30</c:v>
                </c:pt>
                <c:pt idx="47">
                  <c:v>1.1131043751111183E+30</c:v>
                </c:pt>
                <c:pt idx="48">
                  <c:v>1.1567532194008789E+30</c:v>
                </c:pt>
                <c:pt idx="49">
                  <c:v>1.2002595114445331E+30</c:v>
                </c:pt>
                <c:pt idx="50">
                  <c:v>1.2435630825678313E+30</c:v>
                </c:pt>
                <c:pt idx="51">
                  <c:v>1.2866068196303406E+30</c:v>
                </c:pt>
                <c:pt idx="52">
                  <c:v>1.3293367380015299E+30</c:v>
                </c:pt>
                <c:pt idx="53">
                  <c:v>1.3717020298327937E+30</c:v>
                </c:pt>
                <c:pt idx="54">
                  <c:v>1.413655089493853E+30</c:v>
                </c:pt>
                <c:pt idx="55">
                  <c:v>1.4551515180729064E+30</c:v>
                </c:pt>
                <c:pt idx="56">
                  <c:v>1.4961501088443892E+30</c:v>
                </c:pt>
                <c:pt idx="57">
                  <c:v>1.5366128155895438E+30</c:v>
                </c:pt>
                <c:pt idx="58">
                  <c:v>1.5765047056164489E+30</c:v>
                </c:pt>
                <c:pt idx="59">
                  <c:v>1.6157938992708428E+30</c:v>
                </c:pt>
                <c:pt idx="60">
                  <c:v>1.6544514976599499E+30</c:v>
                </c:pt>
                <c:pt idx="61">
                  <c:v>1.6924515002313494E+30</c:v>
                </c:pt>
                <c:pt idx="62">
                  <c:v>1.7297707137602666E+30</c:v>
                </c:pt>
                <c:pt idx="63">
                  <c:v>1.766388654203816E+30</c:v>
                </c:pt>
                <c:pt idx="64">
                  <c:v>1.8022874427817628E+30</c:v>
                </c:pt>
                <c:pt idx="65">
                  <c:v>1.8374516975421449E+30</c:v>
                </c:pt>
                <c:pt idx="66">
                  <c:v>1.8718684215681784E+30</c:v>
                </c:pt>
                <c:pt idx="67">
                  <c:v>1.9055268888816649E+30</c:v>
                </c:pt>
                <c:pt idx="68">
                  <c:v>1.9384185289987631E+30</c:v>
                </c:pt>
                <c:pt idx="69">
                  <c:v>1.9705368109974573E+30</c:v>
                </c:pt>
                <c:pt idx="70">
                  <c:v>2.001877127863115E+30</c:v>
                </c:pt>
                <c:pt idx="71">
                  <c:v>2.032436681789799E+30</c:v>
                </c:pt>
                <c:pt idx="72">
                  <c:v>2.0622143710309287E+30</c:v>
                </c:pt>
                <c:pt idx="73">
                  <c:v>2.0912106788138039E+30</c:v>
                </c:pt>
                <c:pt idx="74">
                  <c:v>2.1194275647586277E+30</c:v>
                </c:pt>
                <c:pt idx="75">
                  <c:v>2.1468683591740811E+30</c:v>
                </c:pt>
                <c:pt idx="76">
                  <c:v>2.1735376605382493E+30</c:v>
                </c:pt>
                <c:pt idx="77">
                  <c:v>2.1994412364157121E+30</c:v>
                </c:pt>
                <c:pt idx="78">
                  <c:v>2.2245859280087898E+30</c:v>
                </c:pt>
                <c:pt idx="79">
                  <c:v>2.2489795584931029E+30</c:v>
                </c:pt>
                <c:pt idx="80">
                  <c:v>2.2726308452445778E+30</c:v>
                </c:pt>
                <c:pt idx="81">
                  <c:v>2.2955493160265674E+30</c:v>
                </c:pt>
                <c:pt idx="82">
                  <c:v>2.3177452291716239E+30</c:v>
                </c:pt>
                <c:pt idx="83">
                  <c:v>2.3392294977623749E+30</c:v>
                </c:pt>
                <c:pt idx="84">
                  <c:v>2.3600136177896684E+30</c:v>
                </c:pt>
                <c:pt idx="85">
                  <c:v>2.3801096002433709E+30</c:v>
                </c:pt>
                <c:pt idx="86">
                  <c:v>2.3995299070716661E+30</c:v>
                </c:pt>
                <c:pt idx="87">
                  <c:v>2.418287390928141E+30</c:v>
                </c:pt>
                <c:pt idx="88">
                  <c:v>2.4363952386120918E+30</c:v>
                </c:pt>
                <c:pt idx="89">
                  <c:v>2.4538669180960935E+30</c:v>
                </c:pt>
                <c:pt idx="90">
                  <c:v>2.4707161290257133E+30</c:v>
                </c:pt>
                <c:pt idx="91">
                  <c:v>2.4869567565690682E+30</c:v>
                </c:pt>
                <c:pt idx="92">
                  <c:v>2.5026028284885482E+30</c:v>
                </c:pt>
                <c:pt idx="93">
                  <c:v>2.5176684753032051E+30</c:v>
                </c:pt>
                <c:pt idx="94">
                  <c:v>2.5321678934079017E+30</c:v>
                </c:pt>
                <c:pt idx="95">
                  <c:v>2.54611531101412E+30</c:v>
                </c:pt>
                <c:pt idx="96">
                  <c:v>2.5595249567772013E+30</c:v>
                </c:pt>
                <c:pt idx="97">
                  <c:v>2.572411030975585E+30</c:v>
                </c:pt>
                <c:pt idx="98">
                  <c:v>2.5847876791091857E+30</c:v>
                </c:pt>
                <c:pt idx="99">
                  <c:v>2.5966689677863002E+30</c:v>
                </c:pt>
                <c:pt idx="100">
                  <c:v>2.6080688627712307E+30</c:v>
                </c:pt>
                <c:pt idx="101">
                  <c:v>2.6190012090680827E+30</c:v>
                </c:pt>
                <c:pt idx="102">
                  <c:v>2.6294797129198181E+30</c:v>
                </c:pt>
                <c:pt idx="103">
                  <c:v>2.639517925605587E+30</c:v>
                </c:pt>
                <c:pt idx="104">
                  <c:v>2.6491292289235073E+30</c:v>
                </c:pt>
                <c:pt idx="105">
                  <c:v>2.6583268222503893E+30</c:v>
                </c:pt>
                <c:pt idx="106">
                  <c:v>2.6671237110743268E+30</c:v>
                </c:pt>
                <c:pt idx="107">
                  <c:v>2.675532696900583E+30</c:v>
                </c:pt>
                <c:pt idx="108">
                  <c:v>2.6835663684357123E+30</c:v>
                </c:pt>
                <c:pt idx="109">
                  <c:v>2.6912370939593788E+30</c:v>
                </c:pt>
                <c:pt idx="110">
                  <c:v>2.6985570147977995E+30</c:v>
                </c:pt>
                <c:pt idx="111">
                  <c:v>2.7055380398171536E+30</c:v>
                </c:pt>
                <c:pt idx="112">
                  <c:v>2.7121918408596202E+30</c:v>
                </c:pt>
                <c:pt idx="113">
                  <c:v>2.7185298490489281E+30</c:v>
                </c:pt>
                <c:pt idx="114">
                  <c:v>2.7245632518964104E+30</c:v>
                </c:pt>
                <c:pt idx="115">
                  <c:v>2.7303029911425285E+30</c:v>
                </c:pt>
                <c:pt idx="116">
                  <c:v>2.7357597612726774E+30</c:v>
                </c:pt>
                <c:pt idx="117">
                  <c:v>2.7409440086497811E+30</c:v>
                </c:pt>
                <c:pt idx="118">
                  <c:v>2.7458659312097455E+30</c:v>
                </c:pt>
                <c:pt idx="119">
                  <c:v>2.7505354786692331E+30</c:v>
                </c:pt>
                <c:pt idx="120">
                  <c:v>2.754962353198491E+30</c:v>
                </c:pt>
                <c:pt idx="121">
                  <c:v>2.7591560105150509E+30</c:v>
                </c:pt>
                <c:pt idx="122">
                  <c:v>2.7631256613570922E+30</c:v>
                </c:pt>
                <c:pt idx="123">
                  <c:v>2.7668802732980577E+30</c:v>
                </c:pt>
                <c:pt idx="124">
                  <c:v>2.7704285728667728E+30</c:v>
                </c:pt>
                <c:pt idx="125">
                  <c:v>2.7737790479398501E+30</c:v>
                </c:pt>
                <c:pt idx="126">
                  <c:v>2.7769399503755385E+30</c:v>
                </c:pt>
                <c:pt idx="127">
                  <c:v>2.7799192988604273E+30</c:v>
                </c:pt>
                <c:pt idx="128">
                  <c:v>2.782724881942542E+30</c:v>
                </c:pt>
                <c:pt idx="129">
                  <c:v>2.7853642612263642E+30</c:v>
                </c:pt>
                <c:pt idx="130">
                  <c:v>2.7878447747071842E+30</c:v>
                </c:pt>
                <c:pt idx="131">
                  <c:v>2.7901735402239599E+30</c:v>
                </c:pt>
                <c:pt idx="132">
                  <c:v>2.792357459011516E+30</c:v>
                </c:pt>
                <c:pt idx="133">
                  <c:v>2.794403219334452E+30</c:v>
                </c:pt>
                <c:pt idx="134">
                  <c:v>2.7963173001865943E+30</c:v>
                </c:pt>
                <c:pt idx="135">
                  <c:v>2.798105975041169E+30</c:v>
                </c:pt>
                <c:pt idx="136">
                  <c:v>2.7997753156381434E+30</c:v>
                </c:pt>
                <c:pt idx="137">
                  <c:v>2.801331195796361E+30</c:v>
                </c:pt>
                <c:pt idx="138">
                  <c:v>2.80277929523919E+30</c:v>
                </c:pt>
                <c:pt idx="139">
                  <c:v>2.8041251034234286E+30</c:v>
                </c:pt>
                <c:pt idx="140">
                  <c:v>2.8053739233621572E+30</c:v>
                </c:pt>
                <c:pt idx="141">
                  <c:v>2.8065308754331087E+30</c:v>
                </c:pt>
                <c:pt idx="142">
                  <c:v>2.807600901164935E+30</c:v>
                </c:pt>
                <c:pt idx="143">
                  <c:v>2.8085887669945127E+30</c:v>
                </c:pt>
                <c:pt idx="144">
                  <c:v>2.8094990679891135E+30</c:v>
                </c:pt>
                <c:pt idx="145">
                  <c:v>2.8103362315279141E+30</c:v>
                </c:pt>
                <c:pt idx="146">
                  <c:v>2.8111045209379055E+30</c:v>
                </c:pt>
                <c:pt idx="147">
                  <c:v>2.8118080390797992E+30</c:v>
                </c:pt>
                <c:pt idx="148">
                  <c:v>2.8124507318800281E+30</c:v>
                </c:pt>
                <c:pt idx="149">
                  <c:v>2.8130363918053809E+30</c:v>
                </c:pt>
                <c:pt idx="150">
                  <c:v>2.8135686612772243E+30</c:v>
                </c:pt>
                <c:pt idx="151">
                  <c:v>2.8140510360226303E+30</c:v>
                </c:pt>
                <c:pt idx="152">
                  <c:v>2.8144868683600555E+30</c:v>
                </c:pt>
                <c:pt idx="153">
                  <c:v>2.8148793704175145E+30</c:v>
                </c:pt>
                <c:pt idx="154">
                  <c:v>2.8152316172814432E+30</c:v>
                </c:pt>
                <c:pt idx="155">
                  <c:v>2.8155465500746633E+30</c:v>
                </c:pt>
                <c:pt idx="156">
                  <c:v>2.8158269789620535E+30</c:v>
                </c:pt>
                <c:pt idx="157">
                  <c:v>2.8160755860826668E+30</c:v>
                </c:pt>
                <c:pt idx="158">
                  <c:v>2.8162949284071525E+30</c:v>
                </c:pt>
                <c:pt idx="159">
                  <c:v>2.8164874405194049E+30</c:v>
                </c:pt>
                <c:pt idx="160">
                  <c:v>2.8166554373213829E+30</c:v>
                </c:pt>
                <c:pt idx="161">
                  <c:v>2.8168011166600266E+30</c:v>
                </c:pt>
                <c:pt idx="162">
                  <c:v>2.8169265618751064E+30</c:v>
                </c:pt>
                <c:pt idx="163">
                  <c:v>2.8170337442666996E+30</c:v>
                </c:pt>
                <c:pt idx="164">
                  <c:v>2.8171245254807599E+30</c:v>
                </c:pt>
                <c:pt idx="165">
                  <c:v>2.8172006598109143E+30</c:v>
                </c:pt>
                <c:pt idx="166">
                  <c:v>2.8172637964141826E+30</c:v>
                </c:pt>
                <c:pt idx="167">
                  <c:v>2.8173154814376861E+30</c:v>
                </c:pt>
                <c:pt idx="168">
                  <c:v>2.8173571600526134E+30</c:v>
                </c:pt>
                <c:pt idx="169">
                  <c:v>2.8173901783905842E+30</c:v>
                </c:pt>
                <c:pt idx="170">
                  <c:v>2.817415785376075E+30</c:v>
                </c:pt>
                <c:pt idx="171">
                  <c:v>2.8174351344465189E+30</c:v>
                </c:pt>
                <c:pt idx="172">
                  <c:v>2.8174492851488093E+30</c:v>
                </c:pt>
                <c:pt idx="173">
                  <c:v>2.8174592045966236E+30</c:v>
                </c:pt>
                <c:pt idx="174">
                  <c:v>2.8174657687654659E+30</c:v>
                </c:pt>
                <c:pt idx="175">
                  <c:v>2.8174697635843354E+30</c:v>
                </c:pt>
                <c:pt idx="176">
                  <c:v>2.8174718857110458E+30</c:v>
                </c:pt>
                <c:pt idx="177">
                  <c:v>2.8174727423488509E+30</c:v>
                </c:pt>
                <c:pt idx="178">
                  <c:v>2.8174728363182693E+30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647552"/>
        <c:axId val="258736128"/>
      </c:scatterChart>
      <c:valAx>
        <c:axId val="258647552"/>
        <c:scaling>
          <c:orientation val="minMax"/>
          <c:max val="122000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50"/>
                </a:pPr>
                <a:r>
                  <a:rPr lang="cs-CZ" sz="1250" b="0" i="1" baseline="0">
                    <a:effectLst/>
                    <a:latin typeface="+mj-lt"/>
                  </a:rPr>
                  <a:t>r</a:t>
                </a:r>
                <a:r>
                  <a:rPr lang="cs-CZ" sz="1250" b="0" i="0" baseline="0">
                    <a:effectLst/>
                  </a:rPr>
                  <a:t> / m</a:t>
                </a:r>
                <a:endParaRPr lang="cs-CZ" sz="125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804244541983638"/>
              <c:y val="0.91365453197274105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cs-CZ"/>
          </a:p>
        </c:txPr>
        <c:crossAx val="258736128"/>
        <c:crosses val="autoZero"/>
        <c:crossBetween val="midCat"/>
        <c:majorUnit val="2000000"/>
      </c:valAx>
      <c:valAx>
        <c:axId val="258736128"/>
        <c:scaling>
          <c:orientation val="minMax"/>
          <c:max val="3.1000000000000003E+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1250"/>
                </a:pPr>
                <a:r>
                  <a:rPr lang="cs-CZ" sz="1250" b="0" i="1" baseline="0">
                    <a:effectLst/>
                    <a:latin typeface="+mj-lt"/>
                  </a:rPr>
                  <a:t>M</a:t>
                </a:r>
                <a:r>
                  <a:rPr lang="cs-CZ" sz="1250" b="0" i="0" baseline="0">
                    <a:effectLst/>
                  </a:rPr>
                  <a:t> / kg</a:t>
                </a:r>
                <a:endParaRPr lang="cs-CZ" sz="1250">
                  <a:effectLst/>
                </a:endParaRPr>
              </a:p>
            </c:rich>
          </c:tx>
          <c:layout>
            <c:manualLayout>
              <c:xMode val="edge"/>
              <c:yMode val="edge"/>
              <c:x val="2.357100766057749E-2"/>
              <c:y val="3.858176051625678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cs-CZ"/>
          </a:p>
        </c:txPr>
        <c:crossAx val="258647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+mj-lt"/>
              </a:defRPr>
            </a:pPr>
            <a:r>
              <a:rPr lang="el-GR" b="0" i="1">
                <a:latin typeface="+mj-lt"/>
              </a:rPr>
              <a:t>ρ</a:t>
            </a:r>
            <a:r>
              <a:rPr lang="cs-CZ" b="0">
                <a:latin typeface="+mn-lt"/>
              </a:rPr>
              <a:t>(</a:t>
            </a:r>
            <a:r>
              <a:rPr lang="cs-CZ" b="0" i="1">
                <a:latin typeface="+mj-lt"/>
              </a:rPr>
              <a:t>r</a:t>
            </a:r>
            <a:r>
              <a:rPr lang="cs-CZ" b="0">
                <a:latin typeface="+mn-lt"/>
              </a:rPr>
              <a:t>)</a:t>
            </a:r>
            <a:endParaRPr lang="en-US" b="0">
              <a:latin typeface="+mn-lt"/>
            </a:endParaRPr>
          </a:p>
        </c:rich>
      </c:tx>
      <c:layout>
        <c:manualLayout>
          <c:xMode val="edge"/>
          <c:yMode val="edge"/>
          <c:x val="0.46026512743656012"/>
          <c:y val="1.78970917225950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07166885518215"/>
          <c:y val="0.15694657295354858"/>
          <c:w val="0.80355718057340653"/>
          <c:h val="0.68429882506297446"/>
        </c:manualLayout>
      </c:layout>
      <c:scatterChart>
        <c:scatterStyle val="lineMarker"/>
        <c:varyColors val="0"/>
        <c:ser>
          <c:idx val="0"/>
          <c:order val="0"/>
          <c:tx>
            <c:strRef>
              <c:f>ulrarelativPripad!$E$1</c:f>
              <c:strCache>
                <c:ptCount val="1"/>
                <c:pt idx="0">
                  <c:v>ro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</c:spPr>
          </c:marker>
          <c:xVal>
            <c:numRef>
              <c:f>ulrarelativPripad!$A$2:$A$200</c:f>
              <c:numCache>
                <c:formatCode>0.00E+00</c:formatCode>
                <c:ptCount val="199"/>
                <c:pt idx="0">
                  <c:v>0</c:v>
                </c:pt>
                <c:pt idx="1">
                  <c:v>100000</c:v>
                </c:pt>
                <c:pt idx="2">
                  <c:v>200000</c:v>
                </c:pt>
                <c:pt idx="3">
                  <c:v>300000</c:v>
                </c:pt>
                <c:pt idx="4">
                  <c:v>400000</c:v>
                </c:pt>
                <c:pt idx="5">
                  <c:v>500000</c:v>
                </c:pt>
                <c:pt idx="6">
                  <c:v>600000</c:v>
                </c:pt>
                <c:pt idx="7">
                  <c:v>700000</c:v>
                </c:pt>
                <c:pt idx="8">
                  <c:v>800000</c:v>
                </c:pt>
                <c:pt idx="9">
                  <c:v>900000</c:v>
                </c:pt>
                <c:pt idx="10">
                  <c:v>1000000</c:v>
                </c:pt>
                <c:pt idx="11">
                  <c:v>1100000</c:v>
                </c:pt>
                <c:pt idx="12">
                  <c:v>1200000</c:v>
                </c:pt>
                <c:pt idx="13">
                  <c:v>1300000</c:v>
                </c:pt>
                <c:pt idx="14">
                  <c:v>1400000</c:v>
                </c:pt>
                <c:pt idx="15">
                  <c:v>1500000</c:v>
                </c:pt>
                <c:pt idx="16">
                  <c:v>1600000</c:v>
                </c:pt>
                <c:pt idx="17">
                  <c:v>1700000</c:v>
                </c:pt>
                <c:pt idx="18">
                  <c:v>1800000</c:v>
                </c:pt>
                <c:pt idx="19">
                  <c:v>1900000</c:v>
                </c:pt>
                <c:pt idx="20">
                  <c:v>2000000</c:v>
                </c:pt>
                <c:pt idx="21">
                  <c:v>2100000</c:v>
                </c:pt>
                <c:pt idx="22">
                  <c:v>2200000</c:v>
                </c:pt>
                <c:pt idx="23">
                  <c:v>2300000</c:v>
                </c:pt>
                <c:pt idx="24">
                  <c:v>2400000</c:v>
                </c:pt>
                <c:pt idx="25">
                  <c:v>2500000</c:v>
                </c:pt>
                <c:pt idx="26">
                  <c:v>2600000</c:v>
                </c:pt>
                <c:pt idx="27">
                  <c:v>2700000</c:v>
                </c:pt>
                <c:pt idx="28">
                  <c:v>2800000</c:v>
                </c:pt>
                <c:pt idx="29">
                  <c:v>2900000</c:v>
                </c:pt>
                <c:pt idx="30">
                  <c:v>3000000</c:v>
                </c:pt>
                <c:pt idx="31">
                  <c:v>3100000</c:v>
                </c:pt>
                <c:pt idx="32">
                  <c:v>3200000</c:v>
                </c:pt>
                <c:pt idx="33">
                  <c:v>3300000</c:v>
                </c:pt>
                <c:pt idx="34">
                  <c:v>3400000</c:v>
                </c:pt>
                <c:pt idx="35">
                  <c:v>3500000</c:v>
                </c:pt>
                <c:pt idx="36">
                  <c:v>3600000</c:v>
                </c:pt>
                <c:pt idx="37">
                  <c:v>3700000</c:v>
                </c:pt>
                <c:pt idx="38">
                  <c:v>3800000</c:v>
                </c:pt>
                <c:pt idx="39">
                  <c:v>3900000</c:v>
                </c:pt>
                <c:pt idx="40">
                  <c:v>4000000</c:v>
                </c:pt>
                <c:pt idx="41">
                  <c:v>4100000</c:v>
                </c:pt>
                <c:pt idx="42">
                  <c:v>4200000</c:v>
                </c:pt>
                <c:pt idx="43">
                  <c:v>4300000</c:v>
                </c:pt>
                <c:pt idx="44">
                  <c:v>4400000</c:v>
                </c:pt>
                <c:pt idx="45">
                  <c:v>4500000</c:v>
                </c:pt>
                <c:pt idx="46">
                  <c:v>4600000</c:v>
                </c:pt>
                <c:pt idx="47">
                  <c:v>4700000</c:v>
                </c:pt>
                <c:pt idx="48">
                  <c:v>4800000</c:v>
                </c:pt>
                <c:pt idx="49">
                  <c:v>4900000</c:v>
                </c:pt>
                <c:pt idx="50">
                  <c:v>5000000</c:v>
                </c:pt>
                <c:pt idx="51">
                  <c:v>5100000</c:v>
                </c:pt>
                <c:pt idx="52">
                  <c:v>5200000</c:v>
                </c:pt>
                <c:pt idx="53">
                  <c:v>5300000</c:v>
                </c:pt>
                <c:pt idx="54">
                  <c:v>5400000</c:v>
                </c:pt>
                <c:pt idx="55">
                  <c:v>5500000</c:v>
                </c:pt>
                <c:pt idx="56">
                  <c:v>5600000</c:v>
                </c:pt>
                <c:pt idx="57">
                  <c:v>5700000</c:v>
                </c:pt>
                <c:pt idx="58">
                  <c:v>5800000</c:v>
                </c:pt>
                <c:pt idx="59">
                  <c:v>5900000</c:v>
                </c:pt>
                <c:pt idx="60">
                  <c:v>6000000</c:v>
                </c:pt>
                <c:pt idx="61">
                  <c:v>6100000</c:v>
                </c:pt>
                <c:pt idx="62">
                  <c:v>6200000</c:v>
                </c:pt>
                <c:pt idx="63">
                  <c:v>6300000</c:v>
                </c:pt>
                <c:pt idx="64">
                  <c:v>6400000</c:v>
                </c:pt>
                <c:pt idx="65">
                  <c:v>6500000</c:v>
                </c:pt>
                <c:pt idx="66">
                  <c:v>6600000</c:v>
                </c:pt>
                <c:pt idx="67">
                  <c:v>6700000</c:v>
                </c:pt>
                <c:pt idx="68">
                  <c:v>6800000</c:v>
                </c:pt>
                <c:pt idx="69">
                  <c:v>6900000</c:v>
                </c:pt>
                <c:pt idx="70">
                  <c:v>7000000</c:v>
                </c:pt>
                <c:pt idx="71">
                  <c:v>7100000</c:v>
                </c:pt>
                <c:pt idx="72">
                  <c:v>7200000</c:v>
                </c:pt>
                <c:pt idx="73">
                  <c:v>7300000</c:v>
                </c:pt>
                <c:pt idx="74">
                  <c:v>7400000</c:v>
                </c:pt>
                <c:pt idx="75">
                  <c:v>7500000</c:v>
                </c:pt>
                <c:pt idx="76">
                  <c:v>7600000</c:v>
                </c:pt>
                <c:pt idx="77">
                  <c:v>7700000</c:v>
                </c:pt>
                <c:pt idx="78">
                  <c:v>7800000</c:v>
                </c:pt>
                <c:pt idx="79">
                  <c:v>7900000</c:v>
                </c:pt>
                <c:pt idx="80">
                  <c:v>8000000</c:v>
                </c:pt>
                <c:pt idx="81">
                  <c:v>8100000</c:v>
                </c:pt>
                <c:pt idx="82">
                  <c:v>8200000</c:v>
                </c:pt>
                <c:pt idx="83">
                  <c:v>8300000</c:v>
                </c:pt>
                <c:pt idx="84">
                  <c:v>8400000</c:v>
                </c:pt>
                <c:pt idx="85">
                  <c:v>8500000</c:v>
                </c:pt>
                <c:pt idx="86">
                  <c:v>8600000</c:v>
                </c:pt>
                <c:pt idx="87">
                  <c:v>8700000</c:v>
                </c:pt>
                <c:pt idx="88">
                  <c:v>8800000</c:v>
                </c:pt>
                <c:pt idx="89">
                  <c:v>8900000</c:v>
                </c:pt>
                <c:pt idx="90">
                  <c:v>9000000</c:v>
                </c:pt>
                <c:pt idx="91">
                  <c:v>9100000</c:v>
                </c:pt>
                <c:pt idx="92">
                  <c:v>9200000</c:v>
                </c:pt>
                <c:pt idx="93">
                  <c:v>9300000</c:v>
                </c:pt>
                <c:pt idx="94">
                  <c:v>9400000</c:v>
                </c:pt>
                <c:pt idx="95">
                  <c:v>9500000</c:v>
                </c:pt>
                <c:pt idx="96">
                  <c:v>9600000</c:v>
                </c:pt>
                <c:pt idx="97">
                  <c:v>9700000</c:v>
                </c:pt>
                <c:pt idx="98">
                  <c:v>9800000</c:v>
                </c:pt>
                <c:pt idx="99">
                  <c:v>9900000</c:v>
                </c:pt>
                <c:pt idx="100">
                  <c:v>10000000</c:v>
                </c:pt>
                <c:pt idx="101">
                  <c:v>10100000</c:v>
                </c:pt>
                <c:pt idx="102">
                  <c:v>10200000</c:v>
                </c:pt>
                <c:pt idx="103">
                  <c:v>10300000</c:v>
                </c:pt>
                <c:pt idx="104">
                  <c:v>10400000</c:v>
                </c:pt>
                <c:pt idx="105">
                  <c:v>10500000</c:v>
                </c:pt>
                <c:pt idx="106">
                  <c:v>10600000</c:v>
                </c:pt>
                <c:pt idx="107">
                  <c:v>10700000</c:v>
                </c:pt>
                <c:pt idx="108">
                  <c:v>10800000</c:v>
                </c:pt>
                <c:pt idx="109">
                  <c:v>10900000</c:v>
                </c:pt>
                <c:pt idx="110">
                  <c:v>11000000</c:v>
                </c:pt>
                <c:pt idx="111">
                  <c:v>11100000</c:v>
                </c:pt>
                <c:pt idx="112">
                  <c:v>11200000</c:v>
                </c:pt>
                <c:pt idx="113">
                  <c:v>11300000</c:v>
                </c:pt>
                <c:pt idx="114">
                  <c:v>11400000</c:v>
                </c:pt>
                <c:pt idx="115">
                  <c:v>11500000</c:v>
                </c:pt>
                <c:pt idx="116">
                  <c:v>11600000</c:v>
                </c:pt>
                <c:pt idx="117">
                  <c:v>11700000</c:v>
                </c:pt>
                <c:pt idx="118">
                  <c:v>11800000</c:v>
                </c:pt>
                <c:pt idx="119">
                  <c:v>11900000</c:v>
                </c:pt>
                <c:pt idx="120">
                  <c:v>12000000</c:v>
                </c:pt>
                <c:pt idx="121">
                  <c:v>12100000</c:v>
                </c:pt>
                <c:pt idx="122">
                  <c:v>12200000</c:v>
                </c:pt>
                <c:pt idx="123">
                  <c:v>12300000</c:v>
                </c:pt>
                <c:pt idx="124">
                  <c:v>12400000</c:v>
                </c:pt>
                <c:pt idx="125">
                  <c:v>12500000</c:v>
                </c:pt>
                <c:pt idx="126">
                  <c:v>12600000</c:v>
                </c:pt>
                <c:pt idx="127">
                  <c:v>12700000</c:v>
                </c:pt>
                <c:pt idx="128">
                  <c:v>12800000</c:v>
                </c:pt>
                <c:pt idx="129">
                  <c:v>12900000</c:v>
                </c:pt>
                <c:pt idx="130">
                  <c:v>13000000</c:v>
                </c:pt>
                <c:pt idx="131">
                  <c:v>13100000</c:v>
                </c:pt>
                <c:pt idx="132">
                  <c:v>13200000</c:v>
                </c:pt>
                <c:pt idx="133">
                  <c:v>13300000</c:v>
                </c:pt>
                <c:pt idx="134">
                  <c:v>13400000</c:v>
                </c:pt>
                <c:pt idx="135">
                  <c:v>13500000</c:v>
                </c:pt>
                <c:pt idx="136">
                  <c:v>13600000</c:v>
                </c:pt>
                <c:pt idx="137">
                  <c:v>13700000</c:v>
                </c:pt>
                <c:pt idx="138">
                  <c:v>13800000</c:v>
                </c:pt>
                <c:pt idx="139">
                  <c:v>13900000</c:v>
                </c:pt>
                <c:pt idx="140">
                  <c:v>14000000</c:v>
                </c:pt>
                <c:pt idx="141">
                  <c:v>14100000</c:v>
                </c:pt>
                <c:pt idx="142">
                  <c:v>14200000</c:v>
                </c:pt>
                <c:pt idx="143">
                  <c:v>14300000</c:v>
                </c:pt>
                <c:pt idx="144">
                  <c:v>14400000</c:v>
                </c:pt>
                <c:pt idx="145">
                  <c:v>14500000</c:v>
                </c:pt>
                <c:pt idx="146">
                  <c:v>14600000</c:v>
                </c:pt>
                <c:pt idx="147">
                  <c:v>14700000</c:v>
                </c:pt>
                <c:pt idx="148">
                  <c:v>14800000</c:v>
                </c:pt>
                <c:pt idx="149">
                  <c:v>14900000</c:v>
                </c:pt>
                <c:pt idx="150">
                  <c:v>15000000</c:v>
                </c:pt>
                <c:pt idx="151">
                  <c:v>15100000</c:v>
                </c:pt>
                <c:pt idx="152">
                  <c:v>15200000</c:v>
                </c:pt>
                <c:pt idx="153">
                  <c:v>15300000</c:v>
                </c:pt>
                <c:pt idx="154">
                  <c:v>15400000</c:v>
                </c:pt>
                <c:pt idx="155">
                  <c:v>15500000</c:v>
                </c:pt>
                <c:pt idx="156">
                  <c:v>15600000</c:v>
                </c:pt>
                <c:pt idx="157">
                  <c:v>15700000</c:v>
                </c:pt>
                <c:pt idx="158">
                  <c:v>15800000</c:v>
                </c:pt>
                <c:pt idx="159">
                  <c:v>15900000</c:v>
                </c:pt>
                <c:pt idx="160">
                  <c:v>16000000</c:v>
                </c:pt>
                <c:pt idx="161">
                  <c:v>16100000</c:v>
                </c:pt>
                <c:pt idx="162">
                  <c:v>16200000</c:v>
                </c:pt>
                <c:pt idx="163">
                  <c:v>16300000</c:v>
                </c:pt>
                <c:pt idx="164">
                  <c:v>16400000</c:v>
                </c:pt>
                <c:pt idx="165">
                  <c:v>16500000</c:v>
                </c:pt>
                <c:pt idx="166">
                  <c:v>16600000</c:v>
                </c:pt>
                <c:pt idx="167">
                  <c:v>16700000</c:v>
                </c:pt>
                <c:pt idx="168">
                  <c:v>16800000</c:v>
                </c:pt>
                <c:pt idx="169">
                  <c:v>16900000</c:v>
                </c:pt>
                <c:pt idx="170">
                  <c:v>17000000</c:v>
                </c:pt>
                <c:pt idx="171">
                  <c:v>17100000</c:v>
                </c:pt>
                <c:pt idx="172">
                  <c:v>17200000</c:v>
                </c:pt>
                <c:pt idx="173">
                  <c:v>17300000</c:v>
                </c:pt>
                <c:pt idx="174">
                  <c:v>17400000</c:v>
                </c:pt>
                <c:pt idx="175">
                  <c:v>17500000</c:v>
                </c:pt>
                <c:pt idx="176">
                  <c:v>17600000</c:v>
                </c:pt>
                <c:pt idx="177">
                  <c:v>17700000</c:v>
                </c:pt>
                <c:pt idx="178">
                  <c:v>17800000</c:v>
                </c:pt>
                <c:pt idx="179">
                  <c:v>17900000</c:v>
                </c:pt>
                <c:pt idx="180">
                  <c:v>18000000</c:v>
                </c:pt>
                <c:pt idx="181">
                  <c:v>18100000</c:v>
                </c:pt>
                <c:pt idx="182">
                  <c:v>18200000</c:v>
                </c:pt>
                <c:pt idx="183">
                  <c:v>18300000</c:v>
                </c:pt>
                <c:pt idx="184">
                  <c:v>18400000</c:v>
                </c:pt>
                <c:pt idx="185">
                  <c:v>18500000</c:v>
                </c:pt>
                <c:pt idx="186">
                  <c:v>18600000</c:v>
                </c:pt>
                <c:pt idx="187">
                  <c:v>18700000</c:v>
                </c:pt>
                <c:pt idx="188">
                  <c:v>18800000</c:v>
                </c:pt>
                <c:pt idx="189">
                  <c:v>18900000</c:v>
                </c:pt>
                <c:pt idx="190">
                  <c:v>19000000</c:v>
                </c:pt>
              </c:numCache>
            </c:numRef>
          </c:xVal>
          <c:yVal>
            <c:numRef>
              <c:f>ulrarelativPripad!$E$2:$E$200</c:f>
              <c:numCache>
                <c:formatCode>0.00E+00</c:formatCode>
                <c:ptCount val="199"/>
                <c:pt idx="0">
                  <c:v>4829452884.1629648</c:v>
                </c:pt>
                <c:pt idx="1">
                  <c:v>4829452884.1629648</c:v>
                </c:pt>
                <c:pt idx="2">
                  <c:v>4827485825.1938725</c:v>
                </c:pt>
                <c:pt idx="3">
                  <c:v>4820405085.0092688</c:v>
                </c:pt>
                <c:pt idx="4">
                  <c:v>4807774517.0988417</c:v>
                </c:pt>
                <c:pt idx="5">
                  <c:v>4789482136.0044622</c:v>
                </c:pt>
                <c:pt idx="6">
                  <c:v>4765523714.7278156</c:v>
                </c:pt>
                <c:pt idx="7">
                  <c:v>4735952571.9411182</c:v>
                </c:pt>
                <c:pt idx="8">
                  <c:v>4700862329.5224609</c:v>
                </c:pt>
                <c:pt idx="9">
                  <c:v>4660379179.603879</c:v>
                </c:pt>
                <c:pt idx="10">
                  <c:v>4614657507.7186184</c:v>
                </c:pt>
                <c:pt idx="11">
                  <c:v>4563876836.3928556</c:v>
                </c:pt>
                <c:pt idx="12">
                  <c:v>4508239307.1432734</c:v>
                </c:pt>
                <c:pt idx="13">
                  <c:v>4447967371.119319</c:v>
                </c:pt>
                <c:pt idx="14">
                  <c:v>4383301543.7761993</c:v>
                </c:pt>
                <c:pt idx="15">
                  <c:v>4314498162.5698624</c:v>
                </c:pt>
                <c:pt idx="16">
                  <c:v>4241827127.4135723</c:v>
                </c:pt>
                <c:pt idx="17">
                  <c:v>4165569624.6169515</c:v>
                </c:pt>
                <c:pt idx="18">
                  <c:v>4086015846.1370592</c:v>
                </c:pt>
                <c:pt idx="19">
                  <c:v>4003462721.7648678</c:v>
                </c:pt>
                <c:pt idx="20">
                  <c:v>3918211684.5899172</c:v>
                </c:pt>
                <c:pt idx="21">
                  <c:v>3830566490.9048381</c:v>
                </c:pt>
                <c:pt idx="22">
                  <c:v>3740831115.2888732</c:v>
                </c:pt>
                <c:pt idx="23">
                  <c:v>3649307740.3413529</c:v>
                </c:pt>
                <c:pt idx="24">
                  <c:v>3556294858.6835151</c:v>
                </c:pt>
                <c:pt idx="25">
                  <c:v>3462085502.5935955</c:v>
                </c:pt>
                <c:pt idx="26">
                  <c:v>3366965614.1263547</c:v>
                </c:pt>
                <c:pt idx="27">
                  <c:v>3271212565.9080954</c:v>
                </c:pt>
                <c:pt idx="28">
                  <c:v>3175093840.0828233</c:v>
                </c:pt>
                <c:pt idx="29">
                  <c:v>3078865870.1969805</c:v>
                </c:pt>
                <c:pt idx="30">
                  <c:v>2982773048.2117071</c:v>
                </c:pt>
                <c:pt idx="31">
                  <c:v>2887046896.3797674</c:v>
                </c:pt>
                <c:pt idx="32">
                  <c:v>2791905401.4631433</c:v>
                </c:pt>
                <c:pt idx="33">
                  <c:v>2697552506.728426</c:v>
                </c:pt>
                <c:pt idx="34">
                  <c:v>2604177755.3671656</c:v>
                </c:pt>
                <c:pt idx="35">
                  <c:v>2511956077.4599648</c:v>
                </c:pt>
                <c:pt idx="36">
                  <c:v>2421047711.3439422</c:v>
                </c:pt>
                <c:pt idx="37">
                  <c:v>2331598249.2521482</c:v>
                </c:pt>
                <c:pt idx="38">
                  <c:v>2243738796.3631759</c:v>
                </c:pt>
                <c:pt idx="39">
                  <c:v>2157586231.9163308</c:v>
                </c:pt>
                <c:pt idx="40">
                  <c:v>2073243560.7964876</c:v>
                </c:pt>
                <c:pt idx="41">
                  <c:v>1990800343.9504068</c:v>
                </c:pt>
                <c:pt idx="42">
                  <c:v>1910333196.1426432</c:v>
                </c:pt>
                <c:pt idx="43">
                  <c:v>1831906339.86692</c:v>
                </c:pt>
                <c:pt idx="44">
                  <c:v>1755572204.6763568</c:v>
                </c:pt>
                <c:pt idx="45">
                  <c:v>1681372061.7549419</c:v>
                </c:pt>
                <c:pt idx="46">
                  <c:v>1609336684.2023451</c:v>
                </c:pt>
                <c:pt idx="47">
                  <c:v>1539487024.2191641</c:v>
                </c:pt>
                <c:pt idx="48">
                  <c:v>1471834899.1409554</c:v>
                </c:pt>
                <c:pt idx="49">
                  <c:v>1406383679.0559223</c:v>
                </c:pt>
                <c:pt idx="50">
                  <c:v>1343128969.5373397</c:v>
                </c:pt>
                <c:pt idx="51">
                  <c:v>1282059283.8117719</c:v>
                </c:pt>
                <c:pt idx="52">
                  <c:v>1223156699.4558253</c:v>
                </c:pt>
                <c:pt idx="53">
                  <c:v>1166397495.4569457</c:v>
                </c:pt>
                <c:pt idx="54">
                  <c:v>1111752766.1790333</c:v>
                </c:pt>
                <c:pt idx="55">
                  <c:v>1059189009.4356121</c:v>
                </c:pt>
                <c:pt idx="56">
                  <c:v>1008668686.4865975</c:v>
                </c:pt>
                <c:pt idx="57">
                  <c:v>960150752.3370024</c:v>
                </c:pt>
                <c:pt idx="58">
                  <c:v>913591155.22503161</c:v>
                </c:pt>
                <c:pt idx="59">
                  <c:v>868943304.64330482</c:v>
                </c:pt>
                <c:pt idx="60">
                  <c:v>826158507.64017844</c:v>
                </c:pt>
                <c:pt idx="61">
                  <c:v>785186373.50068176</c:v>
                </c:pt>
                <c:pt idx="62">
                  <c:v>745975187.21003294</c:v>
                </c:pt>
                <c:pt idx="63">
                  <c:v>708472252.35991669</c:v>
                </c:pt>
                <c:pt idx="64">
                  <c:v>672624204.37205756</c:v>
                </c:pt>
                <c:pt idx="65">
                  <c:v>638377295.08776116</c:v>
                </c:pt>
                <c:pt idx="66">
                  <c:v>605677649.91030526</c:v>
                </c:pt>
                <c:pt idx="67">
                  <c:v>574471498.79206622</c:v>
                </c:pt>
                <c:pt idx="68">
                  <c:v>544705382.43422127</c:v>
                </c:pt>
                <c:pt idx="69">
                  <c:v>516326335.11663038</c:v>
                </c:pt>
                <c:pt idx="70">
                  <c:v>489282045.60270274</c:v>
                </c:pt>
                <c:pt idx="71">
                  <c:v>463520997.57157964</c:v>
                </c:pt>
                <c:pt idx="72">
                  <c:v>438992591.02078104</c:v>
                </c:pt>
                <c:pt idx="73">
                  <c:v>415647246.05920237</c:v>
                </c:pt>
                <c:pt idx="74">
                  <c:v>393436490.47553414</c:v>
                </c:pt>
                <c:pt idx="75">
                  <c:v>372313032.42285711</c:v>
                </c:pt>
                <c:pt idx="76">
                  <c:v>352230819.50854409</c:v>
                </c:pt>
                <c:pt idx="77">
                  <c:v>333145085.5212782</c:v>
                </c:pt>
                <c:pt idx="78">
                  <c:v>315012385.965626</c:v>
                </c:pt>
                <c:pt idx="79">
                  <c:v>297790623.51043785</c:v>
                </c:pt>
                <c:pt idx="80">
                  <c:v>281439064.39173913</c:v>
                </c:pt>
                <c:pt idx="81">
                  <c:v>265918346.74448839</c:v>
                </c:pt>
                <c:pt idx="82">
                  <c:v>251190481.77166793</c:v>
                </c:pt>
                <c:pt idx="83">
                  <c:v>237218848.59415072</c:v>
                </c:pt>
                <c:pt idx="84">
                  <c:v>223968183.56141376</c:v>
                </c:pt>
                <c:pt idx="85">
                  <c:v>211404564.74167717</c:v>
                </c:pt>
                <c:pt idx="86">
                  <c:v>199495392.25103793</c:v>
                </c:pt>
                <c:pt idx="87">
                  <c:v>188209365.02464584</c:v>
                </c:pt>
                <c:pt idx="88">
                  <c:v>177516454.57936433</c:v>
                </c:pt>
                <c:pt idx="89">
                  <c:v>167387876.26661104</c:v>
                </c:pt>
                <c:pt idx="90">
                  <c:v>157796058.46635842</c:v>
                </c:pt>
                <c:pt idx="91">
                  <c:v>148714610.12856647</c:v>
                </c:pt>
                <c:pt idx="92">
                  <c:v>140118287.02659076</c:v>
                </c:pt>
                <c:pt idx="93">
                  <c:v>131982957.0483709</c:v>
                </c:pt>
                <c:pt idx="94">
                  <c:v>124285564.81528406</c:v>
                </c:pt>
                <c:pt idx="95">
                  <c:v>117004095.8854468</c:v>
                </c:pt>
                <c:pt idx="96">
                  <c:v>110117540.7677765</c:v>
                </c:pt>
                <c:pt idx="97">
                  <c:v>103605858.94521728</c:v>
                </c:pt>
                <c:pt idx="98">
                  <c:v>97449943.080024824</c:v>
                </c:pt>
                <c:pt idx="99">
                  <c:v>91631583.55077152</c:v>
                </c:pt>
                <c:pt idx="100">
                  <c:v>86133433.449640051</c:v>
                </c:pt>
                <c:pt idx="101">
                  <c:v>80938974.149484739</c:v>
                </c:pt>
                <c:pt idx="102">
                  <c:v>76032481.532912865</c:v>
                </c:pt>
                <c:pt idx="103">
                  <c:v>71398992.960140094</c:v>
                </c:pt>
                <c:pt idx="104">
                  <c:v>67024275.038489886</c:v>
                </c:pt>
                <c:pt idx="105">
                  <c:v>62894792.244002461</c:v>
                </c:pt>
                <c:pt idx="106">
                  <c:v>58997676.434555762</c:v>
                </c:pt>
                <c:pt idx="107">
                  <c:v>55320697.284126915</c:v>
                </c:pt>
                <c:pt idx="108">
                  <c:v>51852233.659149773</c:v>
                </c:pt>
                <c:pt idx="109">
                  <c:v>48581245.950319439</c:v>
                </c:pt>
                <c:pt idx="110">
                  <c:v>45497249.366531022</c:v>
                </c:pt>
                <c:pt idx="111">
                  <c:v>42590288.19183699</c:v>
                </c:pt>
                <c:pt idx="112">
                  <c:v>39850911.001276061</c:v>
                </c:pt>
                <c:pt idx="113">
                  <c:v>37270146.827115357</c:v>
                </c:pt>
                <c:pt idx="114">
                  <c:v>34839482.263344325</c:v>
                </c:pt>
                <c:pt idx="115">
                  <c:v>32550839.493146658</c:v>
                </c:pt>
                <c:pt idx="116">
                  <c:v>30396555.22145636</c:v>
                </c:pt>
                <c:pt idx="117">
                  <c:v>28369360.492543906</c:v>
                </c:pt>
                <c:pt idx="118">
                  <c:v>26462361.370820537</c:v>
                </c:pt>
                <c:pt idx="119">
                  <c:v>24669020.461650979</c:v>
                </c:pt>
                <c:pt idx="120">
                  <c:v>22983139.247877348</c:v>
                </c:pt>
                <c:pt idx="121">
                  <c:v>21398841.216957305</c:v>
                </c:pt>
                <c:pt idx="122">
                  <c:v>19910555.753054157</c:v>
                </c:pt>
                <c:pt idx="123">
                  <c:v>18513002.768075999</c:v>
                </c:pt>
                <c:pt idx="124">
                  <c:v>17201178.045494333</c:v>
                </c:pt>
                <c:pt idx="125">
                  <c:v>15970339.270779494</c:v>
                </c:pt>
                <c:pt idx="126">
                  <c:v>14815992.722422861</c:v>
                </c:pt>
                <c:pt idx="127">
                  <c:v>13733880.597777091</c:v>
                </c:pt>
                <c:pt idx="128">
                  <c:v>12719968.948300175</c:v>
                </c:pt>
                <c:pt idx="129">
                  <c:v>11770436.199230362</c:v>
                </c:pt>
                <c:pt idx="130">
                  <c:v>10881662.229230767</c:v>
                </c:pt>
                <c:pt idx="131">
                  <c:v>10050217.986109</c:v>
                </c:pt>
                <c:pt idx="132">
                  <c:v>9272855.6153313965</c:v>
                </c:pt>
                <c:pt idx="133">
                  <c:v>8546499.0787009131</c:v>
                </c:pt>
                <c:pt idx="134">
                  <c:v>7868235.241244195</c:v>
                </c:pt>
                <c:pt idx="135">
                  <c:v>7235305.40505087</c:v>
                </c:pt>
                <c:pt idx="136">
                  <c:v>6645097.2695162715</c:v>
                </c:pt>
                <c:pt idx="137">
                  <c:v>6095137.2981566926</c:v>
                </c:pt>
                <c:pt idx="138">
                  <c:v>5583083.4728846923</c:v>
                </c:pt>
                <c:pt idx="139">
                  <c:v>5106718.4173487108</c:v>
                </c:pt>
                <c:pt idx="140">
                  <c:v>4663942.8716534832</c:v>
                </c:pt>
                <c:pt idx="141">
                  <c:v>4252769.5014786329</c:v>
                </c:pt>
                <c:pt idx="142">
                  <c:v>3871317.0253047142</c:v>
                </c:pt>
                <c:pt idx="143">
                  <c:v>3517804.6441325499</c:v>
                </c:pt>
                <c:pt idx="144">
                  <c:v>3190546.7587430617</c:v>
                </c:pt>
                <c:pt idx="145">
                  <c:v>2887947.9601894724</c:v>
                </c:pt>
                <c:pt idx="146">
                  <c:v>2608498.279839335</c:v>
                </c:pt>
                <c:pt idx="147">
                  <c:v>2350768.6858906769</c:v>
                </c:pt>
                <c:pt idx="148">
                  <c:v>2113406.8138730237</c:v>
                </c:pt>
                <c:pt idx="149">
                  <c:v>1895132.9192094514</c:v>
                </c:pt>
                <c:pt idx="150">
                  <c:v>1694736.0404606503</c:v>
                </c:pt>
                <c:pt idx="151">
                  <c:v>1511070.36239408</c:v>
                </c:pt>
                <c:pt idx="152">
                  <c:v>1343051.7685222928</c:v>
                </c:pt>
                <c:pt idx="153">
                  <c:v>1189654.5732323141</c:v>
                </c:pt>
                <c:pt idx="154">
                  <c:v>1049908.4240832252</c:v>
                </c:pt>
                <c:pt idx="155">
                  <c:v>922895.36528110027</c:v>
                </c:pt>
                <c:pt idx="156">
                  <c:v>807747.05374803336</c:v>
                </c:pt>
                <c:pt idx="157">
                  <c:v>703642.11958507088</c:v>
                </c:pt>
                <c:pt idx="158">
                  <c:v>609803.66308539081</c:v>
                </c:pt>
                <c:pt idx="159">
                  <c:v>525496.88078269013</c:v>
                </c:pt>
                <c:pt idx="160">
                  <c:v>450026.81331771152</c:v>
                </c:pt>
                <c:pt idx="161">
                  <c:v>382736.20816961967</c:v>
                </c:pt>
                <c:pt idx="162">
                  <c:v>323003.49052341655</c:v>
                </c:pt>
                <c:pt idx="163">
                  <c:v>270240.83572270541</c:v>
                </c:pt>
                <c:pt idx="164">
                  <c:v>223892.33687865466</c:v>
                </c:pt>
                <c:pt idx="165">
                  <c:v>183432.26125665748</c:v>
                </c:pt>
                <c:pt idx="166">
                  <c:v>148363.38902101331</c:v>
                </c:pt>
                <c:pt idx="167">
                  <c:v>118215.42775457738</c:v>
                </c:pt>
                <c:pt idx="168">
                  <c:v>92543.495838634539</c:v>
                </c:pt>
                <c:pt idx="169">
                  <c:v>70926.667204905374</c:v>
                </c:pt>
                <c:pt idx="170">
                  <c:v>52966.569026685487</c:v>
                </c:pt>
                <c:pt idx="171">
                  <c:v>38286.02232226287</c:v>
                </c:pt>
                <c:pt idx="172">
                  <c:v>26527.712428266423</c:v>
                </c:pt>
                <c:pt idx="173">
                  <c:v>17352.868987931572</c:v>
                </c:pt>
                <c:pt idx="174">
                  <c:v>10439.909473114199</c:v>
                </c:pt>
                <c:pt idx="175">
                  <c:v>5482.8652540691428</c:v>
                </c:pt>
                <c:pt idx="176">
                  <c:v>2188.2569688067556</c:v>
                </c:pt>
                <c:pt idx="177">
                  <c:v>237.34513066331471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747776"/>
        <c:axId val="258762624"/>
      </c:scatterChart>
      <c:valAx>
        <c:axId val="25874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1100" b="0" i="1" baseline="0">
                    <a:effectLst/>
                    <a:latin typeface="+mj-lt"/>
                  </a:rPr>
                  <a:t>r</a:t>
                </a:r>
                <a:r>
                  <a:rPr lang="cs-CZ" sz="1100" b="0" i="0" baseline="0">
                    <a:effectLst/>
                  </a:rPr>
                  <a:t> / m</a:t>
                </a:r>
                <a:endParaRPr lang="cs-CZ" sz="11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337017153940024"/>
              <c:y val="0.91753914988814322"/>
            </c:manualLayout>
          </c:layout>
          <c:overlay val="0"/>
        </c:title>
        <c:numFmt formatCode="0.00E+00" sourceLinked="1"/>
        <c:majorTickMark val="out"/>
        <c:minorTickMark val="none"/>
        <c:tickLblPos val="nextTo"/>
        <c:crossAx val="258762624"/>
        <c:crosses val="autoZero"/>
        <c:crossBetween val="midCat"/>
      </c:valAx>
      <c:valAx>
        <c:axId val="2587626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l-GR" sz="1100" b="0" i="1" u="none" strike="noStrike" baseline="0">
                    <a:effectLst/>
                  </a:rPr>
                  <a:t>ρ</a:t>
                </a:r>
                <a:r>
                  <a:rPr lang="cs-CZ" sz="1100" b="0" i="0" u="none" strike="noStrike" baseline="0">
                    <a:effectLst/>
                  </a:rPr>
                  <a:t> / (kgm</a:t>
                </a:r>
                <a:r>
                  <a:rPr lang="cs-CZ" sz="1100" b="0" i="0" u="none" strike="noStrike" baseline="30000">
                    <a:effectLst/>
                  </a:rPr>
                  <a:t>-3</a:t>
                </a:r>
                <a:r>
                  <a:rPr lang="cs-CZ" sz="1100" b="0" i="0" u="none" strike="noStrike" baseline="0">
                    <a:effectLst/>
                  </a:rPr>
                  <a:t>)</a:t>
                </a:r>
                <a:endParaRPr lang="cs-CZ" b="0" i="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1.8856806128461991E-2"/>
              <c:y val="3.3312899645933515E-2"/>
            </c:manualLayout>
          </c:layout>
          <c:overlay val="0"/>
        </c:title>
        <c:numFmt formatCode="0.0E+00" sourceLinked="0"/>
        <c:majorTickMark val="out"/>
        <c:minorTickMark val="none"/>
        <c:tickLblPos val="nextTo"/>
        <c:crossAx val="258747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73025</xdr:colOff>
      <xdr:row>5</xdr:row>
      <xdr:rowOff>28575</xdr:rowOff>
    </xdr:from>
    <xdr:to>
      <xdr:col>15</xdr:col>
      <xdr:colOff>365125</xdr:colOff>
      <xdr:row>20</xdr:row>
      <xdr:rowOff>9525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111125</xdr:colOff>
      <xdr:row>21</xdr:row>
      <xdr:rowOff>15875</xdr:rowOff>
    </xdr:from>
    <xdr:to>
      <xdr:col>15</xdr:col>
      <xdr:colOff>403225</xdr:colOff>
      <xdr:row>35</xdr:row>
      <xdr:rowOff>180975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117475</xdr:colOff>
      <xdr:row>36</xdr:row>
      <xdr:rowOff>180975</xdr:rowOff>
    </xdr:from>
    <xdr:to>
      <xdr:col>15</xdr:col>
      <xdr:colOff>409575</xdr:colOff>
      <xdr:row>51</xdr:row>
      <xdr:rowOff>161925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73025</xdr:colOff>
      <xdr:row>5</xdr:row>
      <xdr:rowOff>28575</xdr:rowOff>
    </xdr:from>
    <xdr:to>
      <xdr:col>15</xdr:col>
      <xdr:colOff>9525</xdr:colOff>
      <xdr:row>20</xdr:row>
      <xdr:rowOff>9525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111126</xdr:colOff>
      <xdr:row>21</xdr:row>
      <xdr:rowOff>15875</xdr:rowOff>
    </xdr:from>
    <xdr:to>
      <xdr:col>15</xdr:col>
      <xdr:colOff>1</xdr:colOff>
      <xdr:row>35</xdr:row>
      <xdr:rowOff>180975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117476</xdr:colOff>
      <xdr:row>36</xdr:row>
      <xdr:rowOff>180975</xdr:rowOff>
    </xdr:from>
    <xdr:to>
      <xdr:col>15</xdr:col>
      <xdr:colOff>9525</xdr:colOff>
      <xdr:row>51</xdr:row>
      <xdr:rowOff>161925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tabSelected="1" workbookViewId="0">
      <pane ySplit="1" topLeftCell="A2" activePane="bottomLeft" state="frozen"/>
      <selection pane="bottomLeft" activeCell="O3" sqref="O3"/>
    </sheetView>
  </sheetViews>
  <sheetFormatPr defaultRowHeight="15" x14ac:dyDescent="0.25"/>
  <cols>
    <col min="1" max="2" width="8.7109375" style="1"/>
    <col min="3" max="3" width="10.5703125" style="6" customWidth="1"/>
    <col min="4" max="4" width="9.85546875" style="1" customWidth="1"/>
    <col min="5" max="5" width="10.85546875" style="1" bestFit="1" customWidth="1"/>
    <col min="6" max="6" width="10.85546875" style="1" customWidth="1"/>
    <col min="7" max="7" width="8.7109375" style="1"/>
    <col min="8" max="8" width="11.140625" style="1" customWidth="1"/>
    <col min="9" max="9" width="8.7109375" style="1"/>
    <col min="13" max="13" width="17.5703125" customWidth="1"/>
    <col min="14" max="14" width="22.28515625" customWidth="1"/>
    <col min="16" max="16" width="41.42578125" customWidth="1"/>
  </cols>
  <sheetData>
    <row r="1" spans="1:16" ht="18.75" x14ac:dyDescent="0.3">
      <c r="A1" s="1" t="s">
        <v>2</v>
      </c>
      <c r="B1" s="1" t="s">
        <v>15</v>
      </c>
      <c r="C1" s="6" t="s">
        <v>7</v>
      </c>
      <c r="D1" s="1" t="s">
        <v>3</v>
      </c>
      <c r="E1" s="1" t="s">
        <v>4</v>
      </c>
      <c r="F1" s="1" t="s">
        <v>14</v>
      </c>
      <c r="G1" s="1" t="s">
        <v>6</v>
      </c>
      <c r="H1" s="1" t="s">
        <v>8</v>
      </c>
      <c r="K1" t="s">
        <v>0</v>
      </c>
      <c r="L1" s="1">
        <v>6.67E-11</v>
      </c>
      <c r="M1" t="s">
        <v>12</v>
      </c>
      <c r="N1" s="3" t="s">
        <v>18</v>
      </c>
    </row>
    <row r="2" spans="1:16" ht="14.45" x14ac:dyDescent="0.35">
      <c r="A2" s="1">
        <v>0</v>
      </c>
      <c r="B2" s="1">
        <f>A2+$L$3/2</f>
        <v>50000</v>
      </c>
      <c r="C2" s="6">
        <v>0</v>
      </c>
      <c r="D2" s="1">
        <f>L4</f>
        <v>4E+22</v>
      </c>
      <c r="E2" s="1">
        <f>(D2/$L$2)^0.6</f>
        <v>4638942383.0690022</v>
      </c>
      <c r="F2" s="1">
        <f>4*3.14159*B2^2</f>
        <v>31415900000</v>
      </c>
      <c r="G2" s="1">
        <f>F2*$L$3*E2</f>
        <v>1.4573655001225745E+25</v>
      </c>
      <c r="H2" s="1">
        <f>-$L$1*C2*E2/B2^2*$L$3</f>
        <v>0</v>
      </c>
      <c r="K2" t="s">
        <v>1</v>
      </c>
      <c r="L2" s="1">
        <v>3100000</v>
      </c>
      <c r="M2" t="s">
        <v>13</v>
      </c>
    </row>
    <row r="3" spans="1:16" ht="14.45" x14ac:dyDescent="0.35">
      <c r="A3" s="1">
        <f>A2+$L$3</f>
        <v>100000</v>
      </c>
      <c r="B3" s="1">
        <f>A3+$L$3/2</f>
        <v>150000</v>
      </c>
      <c r="C3" s="6">
        <f>C2+G2</f>
        <v>1.4573655001225745E+25</v>
      </c>
      <c r="D3" s="1">
        <f>D2+H2</f>
        <v>4E+22</v>
      </c>
      <c r="E3" s="1">
        <f>(D3/$L$2)^0.6</f>
        <v>4638942383.0690022</v>
      </c>
      <c r="F3" s="1">
        <f>4*3.14159*B3^2</f>
        <v>282743100000</v>
      </c>
      <c r="G3" s="1">
        <f>F3*$L$3*E3</f>
        <v>1.3116289501103172E+26</v>
      </c>
      <c r="H3" s="1">
        <f t="shared" ref="H3:H6" si="0">-$L$1*C3*E3/B3^2*$L$3</f>
        <v>-2.0041525639805141E+19</v>
      </c>
      <c r="K3" t="s">
        <v>5</v>
      </c>
      <c r="L3" s="1">
        <v>100000</v>
      </c>
      <c r="M3" t="s">
        <v>11</v>
      </c>
    </row>
    <row r="4" spans="1:16" x14ac:dyDescent="0.25">
      <c r="A4" s="1">
        <f t="shared" ref="A4:A7" si="1">A3+$L$3</f>
        <v>200000</v>
      </c>
      <c r="B4" s="1">
        <f t="shared" ref="B4:B65" si="2">A4+$L$3/2</f>
        <v>250000</v>
      </c>
      <c r="C4" s="6">
        <f t="shared" ref="C4:C7" si="3">C3+G3</f>
        <v>1.4573655001225747E+26</v>
      </c>
      <c r="D4" s="1">
        <f t="shared" ref="D4:D7" si="4">D3+H3</f>
        <v>3.9979958474360194E+22</v>
      </c>
      <c r="E4" s="1">
        <f t="shared" ref="E4:E65" si="5">(D4/$L$2)^0.6</f>
        <v>4637547671.0488558</v>
      </c>
      <c r="F4" s="1">
        <f t="shared" ref="F4:F7" si="6">4*3.14159*B4^2</f>
        <v>785397500000</v>
      </c>
      <c r="G4" s="1">
        <f t="shared" ref="G4:G7" si="7">F4*$L$3*E4</f>
        <v>3.642318346972594E+26</v>
      </c>
      <c r="H4" s="1">
        <f t="shared" si="0"/>
        <v>-7.2127800340809359E+19</v>
      </c>
      <c r="K4" t="s">
        <v>9</v>
      </c>
      <c r="L4" s="1">
        <f>$L$5*$O$4</f>
        <v>4E+22</v>
      </c>
      <c r="M4" t="s">
        <v>10</v>
      </c>
      <c r="N4" t="s">
        <v>20</v>
      </c>
      <c r="O4" s="4">
        <v>1</v>
      </c>
      <c r="P4" s="5" t="s">
        <v>23</v>
      </c>
    </row>
    <row r="5" spans="1:16" ht="14.45" x14ac:dyDescent="0.35">
      <c r="A5" s="1">
        <f t="shared" si="1"/>
        <v>300000</v>
      </c>
      <c r="B5" s="1">
        <f t="shared" si="2"/>
        <v>350000</v>
      </c>
      <c r="C5" s="6">
        <f t="shared" si="3"/>
        <v>5.0996838470951689E+26</v>
      </c>
      <c r="D5" s="1">
        <f t="shared" si="4"/>
        <v>3.9907830674019389E+22</v>
      </c>
      <c r="E5" s="1">
        <f t="shared" si="5"/>
        <v>4632525901.3452921</v>
      </c>
      <c r="F5" s="1">
        <f t="shared" si="6"/>
        <v>1539379100000</v>
      </c>
      <c r="G5" s="1">
        <f t="shared" si="7"/>
        <v>7.1312135527396052E+26</v>
      </c>
      <c r="H5" s="1">
        <f t="shared" si="0"/>
        <v>-1.2863254268895643E+20</v>
      </c>
      <c r="K5" t="s">
        <v>19</v>
      </c>
      <c r="L5" s="1">
        <v>4E+22</v>
      </c>
      <c r="M5" t="s">
        <v>10</v>
      </c>
    </row>
    <row r="6" spans="1:16" ht="14.45" x14ac:dyDescent="0.35">
      <c r="A6" s="1">
        <f t="shared" si="1"/>
        <v>400000</v>
      </c>
      <c r="B6" s="1">
        <f t="shared" si="2"/>
        <v>450000</v>
      </c>
      <c r="C6" s="6">
        <f t="shared" si="3"/>
        <v>1.2230897399834774E+27</v>
      </c>
      <c r="D6" s="1">
        <f t="shared" si="4"/>
        <v>3.9779198131330433E+22</v>
      </c>
      <c r="E6" s="1">
        <f t="shared" si="5"/>
        <v>4623561069.6871843</v>
      </c>
      <c r="F6" s="1">
        <f t="shared" si="6"/>
        <v>2544687900000</v>
      </c>
      <c r="G6" s="1">
        <f t="shared" si="7"/>
        <v>1.1765519908944035E+27</v>
      </c>
      <c r="H6" s="1">
        <f t="shared" si="0"/>
        <v>-1.8626691758270572E+20</v>
      </c>
    </row>
    <row r="7" spans="1:16" ht="14.45" x14ac:dyDescent="0.35">
      <c r="A7" s="1">
        <f t="shared" si="1"/>
        <v>500000</v>
      </c>
      <c r="B7" s="1">
        <f t="shared" si="2"/>
        <v>550000</v>
      </c>
      <c r="C7" s="6">
        <f t="shared" si="3"/>
        <v>2.3996417308778808E+27</v>
      </c>
      <c r="D7" s="1">
        <f t="shared" si="4"/>
        <v>3.9592931213747729E+22</v>
      </c>
      <c r="E7" s="1">
        <f t="shared" si="5"/>
        <v>4610558925.7119217</v>
      </c>
      <c r="F7" s="1">
        <f t="shared" si="6"/>
        <v>3801323900000</v>
      </c>
      <c r="G7" s="1">
        <f t="shared" si="7"/>
        <v>1.7526227836667053E+27</v>
      </c>
      <c r="H7" s="1">
        <f>-$L$1*C7*E7/B7^2*$L$3</f>
        <v>-2.4394978392529414E+20</v>
      </c>
    </row>
    <row r="8" spans="1:16" ht="14.45" x14ac:dyDescent="0.35">
      <c r="A8" s="1">
        <f t="shared" ref="A8:A59" si="8">A7+$L$3</f>
        <v>600000</v>
      </c>
      <c r="B8" s="1">
        <f t="shared" si="2"/>
        <v>650000</v>
      </c>
      <c r="C8" s="6">
        <f t="shared" ref="C8:C59" si="9">C7+G7</f>
        <v>4.1522645145445861E+27</v>
      </c>
      <c r="D8" s="1">
        <f t="shared" ref="D8:D59" si="10">D7+H7</f>
        <v>3.9348981429822435E+22</v>
      </c>
      <c r="E8" s="1">
        <f t="shared" si="5"/>
        <v>4593493229.933404</v>
      </c>
      <c r="F8" s="1">
        <f t="shared" ref="F8:F59" si="11">4*3.14159*B8^2</f>
        <v>5309287100000</v>
      </c>
      <c r="G8" s="1">
        <f t="shared" ref="G8:G59" si="12">F8*$L$3*E8</f>
        <v>2.4388174349622754E+27</v>
      </c>
      <c r="H8" s="1">
        <f t="shared" ref="H8:H58" si="13">-$L$1*C8*E8/B8^2*$L$3</f>
        <v>-3.0111141042874155E+20</v>
      </c>
    </row>
    <row r="9" spans="1:16" ht="14.45" x14ac:dyDescent="0.35">
      <c r="A9" s="1">
        <f t="shared" si="8"/>
        <v>700000</v>
      </c>
      <c r="B9" s="1">
        <f t="shared" si="2"/>
        <v>750000</v>
      </c>
      <c r="C9" s="6">
        <f t="shared" si="9"/>
        <v>6.5910819495068621E+27</v>
      </c>
      <c r="D9" s="1">
        <f t="shared" si="10"/>
        <v>3.9047870019393693E+22</v>
      </c>
      <c r="E9" s="1">
        <f t="shared" si="5"/>
        <v>4572370278.7647772</v>
      </c>
      <c r="F9" s="1">
        <f t="shared" si="11"/>
        <v>7068577500000</v>
      </c>
      <c r="G9" s="1">
        <f t="shared" si="12"/>
        <v>3.2320153674145431E+27</v>
      </c>
      <c r="H9" s="1">
        <f t="shared" si="13"/>
        <v>-3.573562743043982E+20</v>
      </c>
    </row>
    <row r="10" spans="1:16" ht="14.45" x14ac:dyDescent="0.35">
      <c r="A10" s="1">
        <f t="shared" si="8"/>
        <v>800000</v>
      </c>
      <c r="B10" s="1">
        <f t="shared" si="2"/>
        <v>850000</v>
      </c>
      <c r="C10" s="6">
        <f t="shared" si="9"/>
        <v>9.8230973169214052E+27</v>
      </c>
      <c r="D10" s="1">
        <f t="shared" si="10"/>
        <v>3.8690513745089298E+22</v>
      </c>
      <c r="E10" s="1">
        <f t="shared" si="5"/>
        <v>4547217017.7372179</v>
      </c>
      <c r="F10" s="1">
        <f t="shared" si="11"/>
        <v>9079195100000</v>
      </c>
      <c r="G10" s="1">
        <f t="shared" si="12"/>
        <v>4.1285070466076364E+27</v>
      </c>
      <c r="H10" s="1">
        <f t="shared" si="13"/>
        <v>-4.1236529793805772E+20</v>
      </c>
    </row>
    <row r="11" spans="1:16" ht="14.45" x14ac:dyDescent="0.35">
      <c r="A11" s="1">
        <f t="shared" si="8"/>
        <v>900000</v>
      </c>
      <c r="B11" s="1">
        <f t="shared" si="2"/>
        <v>950000</v>
      </c>
      <c r="C11" s="6">
        <f t="shared" si="9"/>
        <v>1.3951604363529042E+28</v>
      </c>
      <c r="D11" s="1">
        <f t="shared" si="10"/>
        <v>3.8278148447151241E+22</v>
      </c>
      <c r="E11" s="1">
        <f t="shared" si="5"/>
        <v>4518076052.6038437</v>
      </c>
      <c r="F11" s="1">
        <f t="shared" si="11"/>
        <v>11341139900000</v>
      </c>
      <c r="G11" s="1">
        <f t="shared" si="12"/>
        <v>5.1240132591419952E+27</v>
      </c>
      <c r="H11" s="1">
        <f t="shared" si="13"/>
        <v>-4.6586095494034339E+20</v>
      </c>
    </row>
    <row r="12" spans="1:16" ht="14.45" x14ac:dyDescent="0.35">
      <c r="A12" s="1">
        <f t="shared" si="8"/>
        <v>1000000</v>
      </c>
      <c r="B12" s="1">
        <f t="shared" si="2"/>
        <v>1050000</v>
      </c>
      <c r="C12" s="6">
        <f t="shared" si="9"/>
        <v>1.9075617622671036E+28</v>
      </c>
      <c r="D12" s="1">
        <f t="shared" si="10"/>
        <v>3.7812287492210897E+22</v>
      </c>
      <c r="E12" s="1">
        <f t="shared" si="5"/>
        <v>4485003171.0545092</v>
      </c>
      <c r="F12" s="1">
        <f t="shared" si="11"/>
        <v>13854411900000</v>
      </c>
      <c r="G12" s="1">
        <f t="shared" si="12"/>
        <v>6.2137081304595325E+27</v>
      </c>
      <c r="H12" s="1">
        <f t="shared" si="13"/>
        <v>-5.1759324341808988E+20</v>
      </c>
    </row>
    <row r="13" spans="1:16" ht="14.45" x14ac:dyDescent="0.35">
      <c r="A13" s="1">
        <f t="shared" si="8"/>
        <v>1100000</v>
      </c>
      <c r="B13" s="1">
        <f t="shared" si="2"/>
        <v>1150000</v>
      </c>
      <c r="C13" s="6">
        <f t="shared" si="9"/>
        <v>2.5289325753130568E+28</v>
      </c>
      <c r="D13" s="1">
        <f t="shared" si="10"/>
        <v>3.7294694248792807E+22</v>
      </c>
      <c r="E13" s="1">
        <f t="shared" si="5"/>
        <v>4448065914.8302383</v>
      </c>
      <c r="F13" s="1">
        <f t="shared" si="11"/>
        <v>16619011100000</v>
      </c>
      <c r="G13" s="1">
        <f t="shared" si="12"/>
        <v>7.3922456812095385E+27</v>
      </c>
      <c r="H13" s="1">
        <f t="shared" si="13"/>
        <v>-5.6733374762689043E+20</v>
      </c>
    </row>
    <row r="14" spans="1:16" ht="14.45" x14ac:dyDescent="0.35">
      <c r="A14" s="1">
        <f t="shared" si="8"/>
        <v>1200000</v>
      </c>
      <c r="B14" s="1">
        <f t="shared" si="2"/>
        <v>1250000</v>
      </c>
      <c r="C14" s="6">
        <f t="shared" si="9"/>
        <v>3.2681571434340109E+28</v>
      </c>
      <c r="D14" s="1">
        <f t="shared" si="10"/>
        <v>3.6727360501165916E+22</v>
      </c>
      <c r="E14" s="1">
        <f t="shared" si="5"/>
        <v>4407342632.3226509</v>
      </c>
      <c r="F14" s="1">
        <f t="shared" si="11"/>
        <v>19634937500000</v>
      </c>
      <c r="G14" s="1">
        <f t="shared" si="12"/>
        <v>8.6537897126740726E+27</v>
      </c>
      <c r="H14" s="1">
        <f t="shared" si="13"/>
        <v>-6.1487318406571622E+20</v>
      </c>
    </row>
    <row r="15" spans="1:16" ht="14.45" x14ac:dyDescent="0.35">
      <c r="A15" s="1">
        <f t="shared" si="8"/>
        <v>1300000</v>
      </c>
      <c r="B15" s="1">
        <f t="shared" si="2"/>
        <v>1350000</v>
      </c>
      <c r="C15" s="6">
        <f t="shared" si="9"/>
        <v>4.1335361147014186E+28</v>
      </c>
      <c r="D15" s="1">
        <f t="shared" si="10"/>
        <v>3.6112487317100198E+22</v>
      </c>
      <c r="E15" s="1">
        <f t="shared" si="5"/>
        <v>4362921762.1467838</v>
      </c>
      <c r="F15" s="1">
        <f t="shared" si="11"/>
        <v>22902191100000</v>
      </c>
      <c r="G15" s="1">
        <f t="shared" si="12"/>
        <v>9.9920467951034394E+27</v>
      </c>
      <c r="H15" s="1">
        <f t="shared" si="13"/>
        <v>-6.6002055113983394E+20</v>
      </c>
    </row>
    <row r="16" spans="1:16" ht="14.45" x14ac:dyDescent="0.35">
      <c r="A16" s="1">
        <f t="shared" si="8"/>
        <v>1400000</v>
      </c>
      <c r="B16" s="1">
        <f t="shared" si="2"/>
        <v>1450000</v>
      </c>
      <c r="C16" s="6">
        <f t="shared" si="9"/>
        <v>5.1327407942117623E+28</v>
      </c>
      <c r="D16" s="1">
        <f t="shared" si="10"/>
        <v>3.5452466765960365E+22</v>
      </c>
      <c r="E16" s="1">
        <f t="shared" si="5"/>
        <v>4314901228.7396641</v>
      </c>
      <c r="F16" s="1">
        <f t="shared" si="11"/>
        <v>26420771900000</v>
      </c>
      <c r="G16" s="1">
        <f t="shared" si="12"/>
        <v>1.140030211355604E+28</v>
      </c>
      <c r="H16" s="1">
        <f t="shared" si="13"/>
        <v>-7.0260303430920031E+20</v>
      </c>
    </row>
    <row r="17" spans="1:8" ht="14.45" x14ac:dyDescent="0.35">
      <c r="A17" s="1">
        <f t="shared" si="8"/>
        <v>1500000</v>
      </c>
      <c r="B17" s="1">
        <f t="shared" si="2"/>
        <v>1550000</v>
      </c>
      <c r="C17" s="6">
        <f t="shared" si="9"/>
        <v>6.2727710055673665E+28</v>
      </c>
      <c r="D17" s="1">
        <f t="shared" si="10"/>
        <v>3.4749863731651165E+22</v>
      </c>
      <c r="E17" s="1">
        <f t="shared" si="5"/>
        <v>4263387889.6395535</v>
      </c>
      <c r="F17" s="1">
        <f t="shared" si="11"/>
        <v>30190679900000</v>
      </c>
      <c r="G17" s="1">
        <f t="shared" si="12"/>
        <v>1.2871457906564428E+28</v>
      </c>
      <c r="H17" s="1">
        <f t="shared" si="13"/>
        <v>-7.4246625230906262E+20</v>
      </c>
    </row>
    <row r="18" spans="1:8" ht="14.45" x14ac:dyDescent="0.35">
      <c r="A18" s="1">
        <f t="shared" si="8"/>
        <v>1600000</v>
      </c>
      <c r="B18" s="1">
        <f t="shared" si="2"/>
        <v>1650000</v>
      </c>
      <c r="C18" s="6">
        <f t="shared" si="9"/>
        <v>7.5599167962238096E+28</v>
      </c>
      <c r="D18" s="1">
        <f t="shared" si="10"/>
        <v>3.4007397479342101E+22</v>
      </c>
      <c r="E18" s="1">
        <f t="shared" si="5"/>
        <v>4208497002.5360999</v>
      </c>
      <c r="F18" s="1">
        <f t="shared" si="11"/>
        <v>34211915100000</v>
      </c>
      <c r="G18" s="1">
        <f t="shared" si="12"/>
        <v>1.4398074214936953E+28</v>
      </c>
      <c r="H18" s="1">
        <f t="shared" si="13"/>
        <v>-7.7947462797473848E+20</v>
      </c>
    </row>
    <row r="19" spans="1:8" ht="14.45" x14ac:dyDescent="0.35">
      <c r="A19" s="1">
        <f t="shared" si="8"/>
        <v>1700000</v>
      </c>
      <c r="B19" s="1">
        <f t="shared" si="2"/>
        <v>1750000</v>
      </c>
      <c r="C19" s="6">
        <f t="shared" si="9"/>
        <v>8.9997242177175053E+28</v>
      </c>
      <c r="D19" s="1">
        <f t="shared" si="10"/>
        <v>3.3227922851367364E+22</v>
      </c>
      <c r="E19" s="1">
        <f t="shared" si="5"/>
        <v>4150351694.9057369</v>
      </c>
      <c r="F19" s="1">
        <f t="shared" si="11"/>
        <v>38484477500000</v>
      </c>
      <c r="G19" s="1">
        <f t="shared" si="12"/>
        <v>1.5972411641968669E+28</v>
      </c>
      <c r="H19" s="1">
        <f t="shared" si="13"/>
        <v>-8.1351176426706724E+20</v>
      </c>
    </row>
    <row r="20" spans="1:8" ht="14.45" x14ac:dyDescent="0.35">
      <c r="A20" s="1">
        <f t="shared" si="8"/>
        <v>1800000</v>
      </c>
      <c r="B20" s="1">
        <f t="shared" si="2"/>
        <v>1850000</v>
      </c>
      <c r="C20" s="6">
        <f t="shared" si="9"/>
        <v>1.0596965381914372E+29</v>
      </c>
      <c r="D20" s="1">
        <f t="shared" si="10"/>
        <v>3.2414411087100298E+22</v>
      </c>
      <c r="E20" s="1">
        <f t="shared" si="5"/>
        <v>4089082427.106185</v>
      </c>
      <c r="F20" s="1">
        <f t="shared" si="11"/>
        <v>43008367100000</v>
      </c>
      <c r="G20" s="1">
        <f t="shared" si="12"/>
        <v>1.7586475812714179E+28</v>
      </c>
      <c r="H20" s="1">
        <f t="shared" si="13"/>
        <v>-8.4448075687948504E+20</v>
      </c>
    </row>
    <row r="21" spans="1:8" ht="14.45" x14ac:dyDescent="0.35">
      <c r="A21" s="1">
        <f t="shared" si="8"/>
        <v>1900000</v>
      </c>
      <c r="B21" s="1">
        <f t="shared" si="2"/>
        <v>1950000</v>
      </c>
      <c r="C21" s="6">
        <f t="shared" si="9"/>
        <v>1.2355612963185789E+29</v>
      </c>
      <c r="D21" s="1">
        <f t="shared" si="10"/>
        <v>3.1569930330220813E+22</v>
      </c>
      <c r="E21" s="1">
        <f t="shared" si="5"/>
        <v>4024826444.4310727</v>
      </c>
      <c r="F21" s="1">
        <f t="shared" si="11"/>
        <v>47783583900000</v>
      </c>
      <c r="G21" s="1">
        <f t="shared" si="12"/>
        <v>1.9232063209041084E+28</v>
      </c>
      <c r="H21" s="1">
        <f t="shared" si="13"/>
        <v>-8.7230440307308744E+20</v>
      </c>
    </row>
    <row r="22" spans="1:8" ht="14.45" x14ac:dyDescent="0.35">
      <c r="A22" s="1">
        <f t="shared" si="8"/>
        <v>2000000</v>
      </c>
      <c r="B22" s="1">
        <f t="shared" si="2"/>
        <v>2050000</v>
      </c>
      <c r="C22" s="6">
        <f t="shared" si="9"/>
        <v>1.4278819284089898E+29</v>
      </c>
      <c r="D22" s="1">
        <f t="shared" si="10"/>
        <v>3.0697625927147726E+22</v>
      </c>
      <c r="E22" s="1">
        <f t="shared" si="5"/>
        <v>3957727216.3966455</v>
      </c>
      <c r="F22" s="1">
        <f t="shared" si="11"/>
        <v>52810127900000</v>
      </c>
      <c r="G22" s="1">
        <f t="shared" si="12"/>
        <v>2.0900808049121781E+28</v>
      </c>
      <c r="H22" s="1">
        <f t="shared" si="13"/>
        <v>-8.9692528311721093E+20</v>
      </c>
    </row>
    <row r="23" spans="1:8" ht="14.45" x14ac:dyDescent="0.35">
      <c r="A23" s="1">
        <f t="shared" si="8"/>
        <v>2100000</v>
      </c>
      <c r="B23" s="1">
        <f t="shared" si="2"/>
        <v>2150000</v>
      </c>
      <c r="C23" s="6">
        <f t="shared" si="9"/>
        <v>1.6368900089002076E+29</v>
      </c>
      <c r="D23" s="1">
        <f t="shared" si="10"/>
        <v>2.9800700644030516E+22</v>
      </c>
      <c r="E23" s="1">
        <f t="shared" si="5"/>
        <v>3887933863.2521749</v>
      </c>
      <c r="F23" s="1">
        <f t="shared" si="11"/>
        <v>58087999100000</v>
      </c>
      <c r="G23" s="1">
        <f t="shared" si="12"/>
        <v>2.2584229874945186E+28</v>
      </c>
      <c r="H23" s="1">
        <f t="shared" si="13"/>
        <v>-9.1830570125405179E+20</v>
      </c>
    </row>
    <row r="24" spans="1:8" ht="14.45" x14ac:dyDescent="0.35">
      <c r="A24" s="1">
        <f t="shared" si="8"/>
        <v>2200000</v>
      </c>
      <c r="B24" s="1">
        <f t="shared" si="2"/>
        <v>2250000</v>
      </c>
      <c r="C24" s="6">
        <f t="shared" si="9"/>
        <v>1.8627323076496593E+29</v>
      </c>
      <c r="D24" s="1">
        <f t="shared" si="10"/>
        <v>2.8882394942776464E+22</v>
      </c>
      <c r="E24" s="1">
        <f t="shared" si="5"/>
        <v>3815600570.8027401</v>
      </c>
      <c r="F24" s="1">
        <f t="shared" si="11"/>
        <v>63617197500000</v>
      </c>
      <c r="G24" s="1">
        <f t="shared" si="12"/>
        <v>2.4273781509387064E+28</v>
      </c>
      <c r="H24" s="1">
        <f t="shared" si="13"/>
        <v>-9.3642748017104925E+20</v>
      </c>
    </row>
    <row r="25" spans="1:8" ht="14.45" x14ac:dyDescent="0.35">
      <c r="A25" s="1">
        <f t="shared" si="8"/>
        <v>2300000</v>
      </c>
      <c r="B25" s="1">
        <f t="shared" si="2"/>
        <v>2350000</v>
      </c>
      <c r="C25" s="6">
        <f t="shared" si="9"/>
        <v>2.10547012274353E+29</v>
      </c>
      <c r="D25" s="1">
        <f t="shared" si="10"/>
        <v>2.7945967462605415E+22</v>
      </c>
      <c r="E25" s="1">
        <f t="shared" si="5"/>
        <v>3740885995.3484979</v>
      </c>
      <c r="F25" s="1">
        <f t="shared" si="11"/>
        <v>69397723100000</v>
      </c>
      <c r="G25" s="1">
        <f t="shared" si="12"/>
        <v>2.5960897045386293E+28</v>
      </c>
      <c r="H25" s="1">
        <f t="shared" si="13"/>
        <v>-9.5129160798477183E+20</v>
      </c>
    </row>
    <row r="26" spans="1:8" ht="14.45" x14ac:dyDescent="0.35">
      <c r="A26" s="1">
        <f t="shared" si="8"/>
        <v>2400000</v>
      </c>
      <c r="B26" s="1">
        <f t="shared" si="2"/>
        <v>2450000</v>
      </c>
      <c r="C26" s="6">
        <f t="shared" si="9"/>
        <v>2.3650790931973929E+29</v>
      </c>
      <c r="D26" s="1">
        <f t="shared" si="10"/>
        <v>2.6994675854620643E+22</v>
      </c>
      <c r="E26" s="1">
        <f t="shared" si="5"/>
        <v>3663952661.0136828</v>
      </c>
      <c r="F26" s="1">
        <f t="shared" si="11"/>
        <v>75429575900000</v>
      </c>
      <c r="G26" s="1">
        <f t="shared" si="12"/>
        <v>2.7637039533793857E+28</v>
      </c>
      <c r="H26" s="1">
        <f t="shared" si="13"/>
        <v>-9.6291774049112084E+20</v>
      </c>
    </row>
    <row r="27" spans="1:8" ht="14.45" x14ac:dyDescent="0.35">
      <c r="A27" s="1">
        <f t="shared" si="8"/>
        <v>2500000</v>
      </c>
      <c r="B27" s="1">
        <f t="shared" si="2"/>
        <v>2550000</v>
      </c>
      <c r="C27" s="6">
        <f t="shared" si="9"/>
        <v>2.6414494885353314E+29</v>
      </c>
      <c r="D27" s="1">
        <f t="shared" si="10"/>
        <v>2.6031758114129522E+22</v>
      </c>
      <c r="E27" s="1">
        <f t="shared" si="5"/>
        <v>3584966352.0431147</v>
      </c>
      <c r="F27" s="1">
        <f t="shared" si="11"/>
        <v>81712755900000</v>
      </c>
      <c r="G27" s="1">
        <f t="shared" si="12"/>
        <v>2.9293748043421248E+28</v>
      </c>
      <c r="H27" s="1">
        <f t="shared" si="13"/>
        <v>-9.7134356435106162E+20</v>
      </c>
    </row>
    <row r="28" spans="1:8" ht="14.45" x14ac:dyDescent="0.35">
      <c r="A28" s="1">
        <f t="shared" si="8"/>
        <v>2600000</v>
      </c>
      <c r="B28" s="1">
        <f t="shared" si="2"/>
        <v>2650000</v>
      </c>
      <c r="C28" s="6">
        <f t="shared" si="9"/>
        <v>2.934386968969544E+29</v>
      </c>
      <c r="D28" s="1">
        <f t="shared" si="10"/>
        <v>2.5060414549778462E+22</v>
      </c>
      <c r="E28" s="1">
        <f t="shared" si="5"/>
        <v>3504095502.8342128</v>
      </c>
      <c r="F28" s="1">
        <f t="shared" si="11"/>
        <v>88247263100000</v>
      </c>
      <c r="G28" s="1">
        <f t="shared" si="12"/>
        <v>3.0922683776613758E+28</v>
      </c>
      <c r="H28" s="1">
        <f t="shared" si="13"/>
        <v>-9.7662402920443963E+20</v>
      </c>
    </row>
    <row r="29" spans="1:8" ht="14.45" x14ac:dyDescent="0.35">
      <c r="A29" s="1">
        <f t="shared" si="8"/>
        <v>2700000</v>
      </c>
      <c r="B29" s="1">
        <f t="shared" si="2"/>
        <v>2750000</v>
      </c>
      <c r="C29" s="6">
        <f t="shared" si="9"/>
        <v>3.2436138067356815E+29</v>
      </c>
      <c r="D29" s="1">
        <f t="shared" si="10"/>
        <v>2.4083790520574024E+22</v>
      </c>
      <c r="E29" s="1">
        <f t="shared" si="5"/>
        <v>3421510588.5783448</v>
      </c>
      <c r="F29" s="1">
        <f t="shared" si="11"/>
        <v>95033097500000</v>
      </c>
      <c r="G29" s="1">
        <f t="shared" si="12"/>
        <v>3.2515674936164828E+28</v>
      </c>
      <c r="H29" s="1">
        <f t="shared" si="13"/>
        <v>-9.7883045857829637E+20</v>
      </c>
    </row>
    <row r="30" spans="1:8" ht="14.45" x14ac:dyDescent="0.35">
      <c r="A30" s="1">
        <f t="shared" si="8"/>
        <v>2800000</v>
      </c>
      <c r="B30" s="1">
        <f t="shared" si="2"/>
        <v>2850000</v>
      </c>
      <c r="C30" s="6">
        <f t="shared" si="9"/>
        <v>3.5687705560973301E+29</v>
      </c>
      <c r="D30" s="1">
        <f t="shared" si="10"/>
        <v>2.3104960061995729E+22</v>
      </c>
      <c r="E30" s="1">
        <f t="shared" si="5"/>
        <v>3337383519.4283209</v>
      </c>
      <c r="F30" s="1">
        <f t="shared" si="11"/>
        <v>102070259100000</v>
      </c>
      <c r="G30" s="1">
        <f t="shared" si="12"/>
        <v>3.4064760054411863E+28</v>
      </c>
      <c r="H30" s="1">
        <f t="shared" si="13"/>
        <v>-9.7804955096415666E+20</v>
      </c>
    </row>
    <row r="31" spans="1:8" ht="14.45" x14ac:dyDescent="0.35">
      <c r="A31" s="1">
        <f t="shared" si="8"/>
        <v>2900000</v>
      </c>
      <c r="B31" s="1">
        <f t="shared" si="2"/>
        <v>2950000</v>
      </c>
      <c r="C31" s="6">
        <f t="shared" si="9"/>
        <v>3.9094181566414489E+29</v>
      </c>
      <c r="D31" s="1">
        <f t="shared" si="10"/>
        <v>2.2126910511031574E+22</v>
      </c>
      <c r="E31" s="1">
        <f t="shared" si="5"/>
        <v>3251887041.1012993</v>
      </c>
      <c r="F31" s="1">
        <f t="shared" si="11"/>
        <v>109358747900000</v>
      </c>
      <c r="G31" s="1">
        <f t="shared" si="12"/>
        <v>3.5562229512707396E+28</v>
      </c>
      <c r="H31" s="1">
        <f t="shared" si="13"/>
        <v>-9.7438228363109243E+20</v>
      </c>
    </row>
    <row r="32" spans="1:8" ht="14.45" x14ac:dyDescent="0.35">
      <c r="A32" s="1">
        <f t="shared" si="8"/>
        <v>3000000</v>
      </c>
      <c r="B32" s="1">
        <f t="shared" si="2"/>
        <v>3050000</v>
      </c>
      <c r="C32" s="6">
        <f t="shared" si="9"/>
        <v>4.2650404517685231E+29</v>
      </c>
      <c r="D32" s="1">
        <f t="shared" si="10"/>
        <v>2.115252822740048E+22</v>
      </c>
      <c r="E32" s="1">
        <f t="shared" si="5"/>
        <v>3165194144.7794461</v>
      </c>
      <c r="F32" s="1">
        <f t="shared" si="11"/>
        <v>116898563900000</v>
      </c>
      <c r="G32" s="1">
        <f t="shared" si="12"/>
        <v>3.7000664998940599E+28</v>
      </c>
      <c r="H32" s="1">
        <f t="shared" si="13"/>
        <v>-9.6794273265020554E+20</v>
      </c>
    </row>
    <row r="33" spans="1:9" x14ac:dyDescent="0.25">
      <c r="A33" s="1">
        <f t="shared" si="8"/>
        <v>3100000</v>
      </c>
      <c r="B33" s="1">
        <f t="shared" si="2"/>
        <v>3150000</v>
      </c>
      <c r="C33" s="6">
        <f t="shared" si="9"/>
        <v>4.6350471017579292E+29</v>
      </c>
      <c r="D33" s="1">
        <f t="shared" si="10"/>
        <v>2.0184585494750273E+22</v>
      </c>
      <c r="E33" s="1">
        <f t="shared" si="5"/>
        <v>3077477489.0893426</v>
      </c>
      <c r="F33" s="1">
        <f t="shared" si="11"/>
        <v>124689707100000</v>
      </c>
      <c r="G33" s="1">
        <f t="shared" si="12"/>
        <v>3.8372976672139361E+28</v>
      </c>
      <c r="H33" s="1">
        <f t="shared" si="13"/>
        <v>-9.5885682325268097E+20</v>
      </c>
    </row>
    <row r="34" spans="1:9" x14ac:dyDescent="0.25">
      <c r="A34" s="1">
        <f t="shared" si="8"/>
        <v>3200000</v>
      </c>
      <c r="B34" s="1">
        <f t="shared" si="2"/>
        <v>3250000</v>
      </c>
      <c r="C34" s="6">
        <f t="shared" si="9"/>
        <v>5.0187768684793227E+29</v>
      </c>
      <c r="D34" s="1">
        <f t="shared" si="10"/>
        <v>1.9225728671497593E+22</v>
      </c>
      <c r="E34" s="1">
        <f t="shared" si="5"/>
        <v>2988908836.8326635</v>
      </c>
      <c r="F34" s="1">
        <f t="shared" si="11"/>
        <v>132732177500000</v>
      </c>
      <c r="G34" s="1">
        <f t="shared" si="12"/>
        <v>3.9672437826179164E+28</v>
      </c>
      <c r="H34" s="1">
        <f t="shared" si="13"/>
        <v>-9.4726102504491398E+20</v>
      </c>
      <c r="I34" s="2"/>
    </row>
    <row r="35" spans="1:9" x14ac:dyDescent="0.25">
      <c r="A35" s="1">
        <f t="shared" si="8"/>
        <v>3300000</v>
      </c>
      <c r="B35" s="1">
        <f t="shared" si="2"/>
        <v>3350000</v>
      </c>
      <c r="C35" s="6">
        <f t="shared" si="9"/>
        <v>5.4155012467411147E+29</v>
      </c>
      <c r="D35" s="1">
        <f t="shared" si="10"/>
        <v>1.8278467646452679E+22</v>
      </c>
      <c r="E35" s="1">
        <f t="shared" si="5"/>
        <v>2899658509.0086727</v>
      </c>
      <c r="F35" s="1">
        <f t="shared" si="11"/>
        <v>141025975100000</v>
      </c>
      <c r="G35" s="1">
        <f t="shared" si="12"/>
        <v>4.0892716868996021E+28</v>
      </c>
      <c r="H35" s="1">
        <f t="shared" si="13"/>
        <v>-9.3330100677479943E+20</v>
      </c>
    </row>
    <row r="36" spans="1:9" x14ac:dyDescent="0.25">
      <c r="A36" s="1">
        <f t="shared" si="8"/>
        <v>3400000</v>
      </c>
      <c r="B36" s="1">
        <f t="shared" si="2"/>
        <v>3450000</v>
      </c>
      <c r="C36" s="6">
        <f t="shared" si="9"/>
        <v>5.8244284154310752E+29</v>
      </c>
      <c r="D36" s="1">
        <f t="shared" si="10"/>
        <v>1.7345166639677879E+22</v>
      </c>
      <c r="E36" s="1">
        <f t="shared" si="5"/>
        <v>2809894858.5157766</v>
      </c>
      <c r="F36" s="1">
        <f t="shared" si="11"/>
        <v>149571099900000</v>
      </c>
      <c r="G36" s="1">
        <f t="shared" si="12"/>
        <v>4.2027906459155962E+28</v>
      </c>
      <c r="H36" s="1">
        <f t="shared" si="13"/>
        <v>-9.1713026529676545E+20</v>
      </c>
    </row>
    <row r="37" spans="1:9" x14ac:dyDescent="0.25">
      <c r="A37" s="1">
        <f t="shared" si="8"/>
        <v>3500000</v>
      </c>
      <c r="B37" s="1">
        <f t="shared" si="2"/>
        <v>3550000</v>
      </c>
      <c r="C37" s="6">
        <f t="shared" si="9"/>
        <v>6.2447074800226346E+29</v>
      </c>
      <c r="D37" s="1">
        <f t="shared" si="10"/>
        <v>1.6428036374381113E+22</v>
      </c>
      <c r="E37" s="1">
        <f t="shared" si="5"/>
        <v>2719783765.7515526</v>
      </c>
      <c r="F37" s="1">
        <f t="shared" si="11"/>
        <v>158367551900000</v>
      </c>
      <c r="G37" s="1">
        <f t="shared" si="12"/>
        <v>4.3072549667943649E+28</v>
      </c>
      <c r="H37" s="1">
        <f t="shared" si="13"/>
        <v>-8.9890874313540266E+20</v>
      </c>
    </row>
    <row r="38" spans="1:9" x14ac:dyDescent="0.25">
      <c r="A38" s="1">
        <f t="shared" si="8"/>
        <v>3600000</v>
      </c>
      <c r="B38" s="1">
        <f t="shared" si="2"/>
        <v>3650000</v>
      </c>
      <c r="C38" s="6">
        <f t="shared" si="9"/>
        <v>6.6754329767020715E+29</v>
      </c>
      <c r="D38" s="1">
        <f t="shared" si="10"/>
        <v>1.5529127631245711E+22</v>
      </c>
      <c r="E38" s="1">
        <f t="shared" si="5"/>
        <v>2629488158.1470919</v>
      </c>
      <c r="F38" s="1">
        <f t="shared" si="11"/>
        <v>167415331100000</v>
      </c>
      <c r="G38" s="1">
        <f t="shared" si="12"/>
        <v>4.4021663061972454E+28</v>
      </c>
      <c r="H38" s="1">
        <f t="shared" si="13"/>
        <v>-8.7880144861320131E+20</v>
      </c>
    </row>
    <row r="39" spans="1:9" x14ac:dyDescent="0.25">
      <c r="A39" s="1">
        <f t="shared" si="8"/>
        <v>3700000</v>
      </c>
      <c r="B39" s="1">
        <f t="shared" si="2"/>
        <v>3750000</v>
      </c>
      <c r="C39" s="6">
        <f t="shared" si="9"/>
        <v>7.1156496073217966E+29</v>
      </c>
      <c r="D39" s="1">
        <f t="shared" si="10"/>
        <v>1.4650326182632509E+22</v>
      </c>
      <c r="E39" s="1">
        <f t="shared" si="5"/>
        <v>2539167555.4780369</v>
      </c>
      <c r="F39" s="1">
        <f t="shared" si="11"/>
        <v>176714437500000</v>
      </c>
      <c r="G39" s="1">
        <f t="shared" si="12"/>
        <v>4.4870756628455137E+28</v>
      </c>
      <c r="H39" s="1">
        <f t="shared" si="13"/>
        <v>-8.5697709190499887E+20</v>
      </c>
    </row>
    <row r="40" spans="1:9" x14ac:dyDescent="0.25">
      <c r="A40" s="1">
        <f t="shared" si="8"/>
        <v>3800000</v>
      </c>
      <c r="B40" s="1">
        <f t="shared" si="2"/>
        <v>3850000</v>
      </c>
      <c r="C40" s="6">
        <f t="shared" si="9"/>
        <v>7.5643571736063485E+29</v>
      </c>
      <c r="D40" s="1">
        <f t="shared" si="10"/>
        <v>1.379334909072751E+22</v>
      </c>
      <c r="E40" s="1">
        <f t="shared" si="5"/>
        <v>2448977642.5925908</v>
      </c>
      <c r="F40" s="1">
        <f t="shared" si="11"/>
        <v>186264871100000</v>
      </c>
      <c r="G40" s="1">
        <f t="shared" si="12"/>
        <v>4.5615850492429085E+28</v>
      </c>
      <c r="H40" s="1">
        <f t="shared" si="13"/>
        <v>-8.3360674962820956E+20</v>
      </c>
    </row>
    <row r="41" spans="1:9" x14ac:dyDescent="0.25">
      <c r="A41" s="1">
        <f t="shared" si="8"/>
        <v>3900000</v>
      </c>
      <c r="B41" s="1">
        <f t="shared" si="2"/>
        <v>3950000</v>
      </c>
      <c r="C41" s="6">
        <f t="shared" si="9"/>
        <v>8.0205156785306397E+29</v>
      </c>
      <c r="D41" s="1">
        <f t="shared" si="10"/>
        <v>1.2959742341099301E+22</v>
      </c>
      <c r="E41" s="1">
        <f t="shared" si="5"/>
        <v>2359069870.9886856</v>
      </c>
      <c r="F41" s="1">
        <f t="shared" si="11"/>
        <v>196066631900000</v>
      </c>
      <c r="G41" s="1">
        <f t="shared" si="12"/>
        <v>4.6253488402151916E+28</v>
      </c>
      <c r="H41" s="1">
        <f t="shared" si="13"/>
        <v>-8.0886256969321205E+20</v>
      </c>
    </row>
    <row r="42" spans="1:9" x14ac:dyDescent="0.25">
      <c r="A42" s="1">
        <f t="shared" si="8"/>
        <v>4000000</v>
      </c>
      <c r="B42" s="1">
        <f t="shared" si="2"/>
        <v>4050000</v>
      </c>
      <c r="C42" s="6">
        <f t="shared" si="9"/>
        <v>8.4830505625521591E+29</v>
      </c>
      <c r="D42" s="1">
        <f t="shared" si="10"/>
        <v>1.215087977140609E+22</v>
      </c>
      <c r="E42" s="1">
        <f t="shared" si="5"/>
        <v>2269591090.4608626</v>
      </c>
      <c r="F42" s="1">
        <f t="shared" si="11"/>
        <v>206119719900000</v>
      </c>
      <c r="G42" s="1">
        <f t="shared" si="12"/>
        <v>4.6780747985332861E+28</v>
      </c>
      <c r="H42" s="1">
        <f t="shared" si="13"/>
        <v>-7.8291652714264029E+20</v>
      </c>
    </row>
    <row r="43" spans="1:9" x14ac:dyDescent="0.25">
      <c r="A43" s="1">
        <f t="shared" si="8"/>
        <v>4100000</v>
      </c>
      <c r="B43" s="1">
        <f t="shared" si="2"/>
        <v>4150000</v>
      </c>
      <c r="C43" s="6">
        <f t="shared" si="9"/>
        <v>8.9508580424054876E+29</v>
      </c>
      <c r="D43" s="1">
        <f t="shared" si="10"/>
        <v>1.136796324426345E+22</v>
      </c>
      <c r="E43" s="1">
        <f t="shared" si="5"/>
        <v>2180683211.8248072</v>
      </c>
      <c r="F43" s="1">
        <f t="shared" si="11"/>
        <v>216424135100000</v>
      </c>
      <c r="G43" s="1">
        <f t="shared" si="12"/>
        <v>4.7195247804627396E+28</v>
      </c>
      <c r="H43" s="1">
        <f t="shared" si="13"/>
        <v>-7.5593924062255605E+20</v>
      </c>
    </row>
    <row r="44" spans="1:9" x14ac:dyDescent="0.25">
      <c r="A44" s="1">
        <f t="shared" si="8"/>
        <v>4200000</v>
      </c>
      <c r="B44" s="1">
        <f t="shared" si="2"/>
        <v>4250000</v>
      </c>
      <c r="C44" s="6">
        <f t="shared" si="9"/>
        <v>9.4228105204517614E+29</v>
      </c>
      <c r="D44" s="1">
        <f t="shared" si="10"/>
        <v>1.0612024003640894E+22</v>
      </c>
      <c r="E44" s="1">
        <f t="shared" si="5"/>
        <v>2092482901.5154853</v>
      </c>
      <c r="F44" s="1">
        <f t="shared" si="11"/>
        <v>226979877500000</v>
      </c>
      <c r="G44" s="1">
        <f t="shared" si="12"/>
        <v>4.7495151265682944E+28</v>
      </c>
      <c r="H44" s="1">
        <f t="shared" si="13"/>
        <v>-7.280988579733213E+20</v>
      </c>
    </row>
    <row r="45" spans="1:9" x14ac:dyDescent="0.25">
      <c r="A45" s="1">
        <f t="shared" si="8"/>
        <v>4300000</v>
      </c>
      <c r="B45" s="1">
        <f t="shared" si="2"/>
        <v>4350000</v>
      </c>
      <c r="C45" s="6">
        <f t="shared" si="9"/>
        <v>9.8977620331085902E+29</v>
      </c>
      <c r="D45" s="1">
        <f t="shared" si="10"/>
        <v>9.8839251456675734E+21</v>
      </c>
      <c r="E45" s="1">
        <f t="shared" si="5"/>
        <v>2005121308.6466408</v>
      </c>
      <c r="F45" s="1">
        <f t="shared" si="11"/>
        <v>237786947100000</v>
      </c>
      <c r="G45" s="1">
        <f t="shared" si="12"/>
        <v>4.7679167454824154E+28</v>
      </c>
      <c r="H45" s="1">
        <f t="shared" si="13"/>
        <v>-6.9956001822451158E+20</v>
      </c>
    </row>
    <row r="46" spans="1:9" x14ac:dyDescent="0.25">
      <c r="A46" s="1">
        <f t="shared" si="8"/>
        <v>4400000</v>
      </c>
      <c r="B46" s="1">
        <f t="shared" si="2"/>
        <v>4450000</v>
      </c>
      <c r="C46" s="6">
        <f t="shared" si="9"/>
        <v>1.0374553707656832E+30</v>
      </c>
      <c r="D46" s="1">
        <f t="shared" si="10"/>
        <v>9.1843651274430617E+21</v>
      </c>
      <c r="E46" s="1">
        <f t="shared" si="5"/>
        <v>1918723824.9151595</v>
      </c>
      <c r="F46" s="1">
        <f t="shared" si="11"/>
        <v>248845343900000</v>
      </c>
      <c r="G46" s="1">
        <f t="shared" si="12"/>
        <v>4.7746549006013624E+28</v>
      </c>
      <c r="H46" s="1">
        <f t="shared" si="13"/>
        <v>-6.7048289604608629E+20</v>
      </c>
    </row>
    <row r="47" spans="1:9" x14ac:dyDescent="0.25">
      <c r="A47" s="1">
        <f t="shared" si="8"/>
        <v>4500000</v>
      </c>
      <c r="B47" s="1">
        <f t="shared" si="2"/>
        <v>4550000</v>
      </c>
      <c r="C47" s="6">
        <f t="shared" si="9"/>
        <v>1.0852019197716968E+30</v>
      </c>
      <c r="D47" s="1">
        <f t="shared" si="10"/>
        <v>8.5138822313969755E+21</v>
      </c>
      <c r="E47" s="1">
        <f t="shared" si="5"/>
        <v>1833409877.5382786</v>
      </c>
      <c r="F47" s="1">
        <f t="shared" si="11"/>
        <v>260155067900000</v>
      </c>
      <c r="G47" s="1">
        <f t="shared" si="12"/>
        <v>4.7697087117950158E+28</v>
      </c>
      <c r="H47" s="1">
        <f t="shared" si="13"/>
        <v>-6.4102233346772867E+20</v>
      </c>
    </row>
    <row r="48" spans="1:9" x14ac:dyDescent="0.25">
      <c r="A48" s="1">
        <f t="shared" si="8"/>
        <v>4600000</v>
      </c>
      <c r="B48" s="1">
        <f t="shared" si="2"/>
        <v>4650000</v>
      </c>
      <c r="C48" s="6">
        <f t="shared" si="9"/>
        <v>1.1328990068896469E+30</v>
      </c>
      <c r="D48" s="1">
        <f t="shared" si="10"/>
        <v>7.8728598979292472E+21</v>
      </c>
      <c r="E48" s="1">
        <f t="shared" si="5"/>
        <v>1749292755.2234638</v>
      </c>
      <c r="F48" s="1">
        <f t="shared" si="11"/>
        <v>271716119100000</v>
      </c>
      <c r="G48" s="1">
        <f t="shared" si="12"/>
        <v>4.7531103861906586E+28</v>
      </c>
      <c r="H48" s="1">
        <f t="shared" si="13"/>
        <v>-6.1132706244713985E+20</v>
      </c>
    </row>
    <row r="49" spans="1:8" x14ac:dyDescent="0.25">
      <c r="A49" s="1">
        <f t="shared" si="8"/>
        <v>4700000</v>
      </c>
      <c r="B49" s="1">
        <f t="shared" si="2"/>
        <v>4750000</v>
      </c>
      <c r="C49" s="6">
        <f t="shared" si="9"/>
        <v>1.1804301107515535E+30</v>
      </c>
      <c r="D49" s="1">
        <f t="shared" si="10"/>
        <v>7.2615328354821074E+21</v>
      </c>
      <c r="E49" s="1">
        <f t="shared" si="5"/>
        <v>1666479466.9943967</v>
      </c>
      <c r="F49" s="1">
        <f t="shared" si="11"/>
        <v>283528497500000</v>
      </c>
      <c r="G49" s="1">
        <f t="shared" si="12"/>
        <v>4.7249441939152211E+28</v>
      </c>
      <c r="H49" s="1">
        <f t="shared" si="13"/>
        <v>-5.8153902066416412E+20</v>
      </c>
    </row>
    <row r="50" spans="1:8" x14ac:dyDescent="0.25">
      <c r="A50" s="1">
        <f t="shared" si="8"/>
        <v>4800000</v>
      </c>
      <c r="B50" s="1">
        <f t="shared" si="2"/>
        <v>4850000</v>
      </c>
      <c r="C50" s="6">
        <f t="shared" si="9"/>
        <v>1.2276795526907057E+30</v>
      </c>
      <c r="D50" s="1">
        <f t="shared" si="10"/>
        <v>6.6799938148179431E+21</v>
      </c>
      <c r="E50" s="1">
        <f t="shared" si="5"/>
        <v>1585070633.5320671</v>
      </c>
      <c r="F50" s="1">
        <f t="shared" si="11"/>
        <v>295592203100000</v>
      </c>
      <c r="G50" s="1">
        <f t="shared" si="12"/>
        <v>4.6853452063485643E+28</v>
      </c>
      <c r="H50" s="1">
        <f t="shared" si="13"/>
        <v>-5.5179276175604928E+20</v>
      </c>
    </row>
    <row r="51" spans="1:8" x14ac:dyDescent="0.25">
      <c r="A51" s="1">
        <f t="shared" si="8"/>
        <v>4900000</v>
      </c>
      <c r="B51" s="1">
        <f t="shared" si="2"/>
        <v>4950000</v>
      </c>
      <c r="C51" s="6">
        <f t="shared" si="9"/>
        <v>1.2745330047541915E+30</v>
      </c>
      <c r="D51" s="1">
        <f t="shared" si="10"/>
        <v>6.1282010530618938E+21</v>
      </c>
      <c r="E51" s="1">
        <f t="shared" si="5"/>
        <v>1505160410.5399082</v>
      </c>
      <c r="F51" s="1">
        <f t="shared" si="11"/>
        <v>307907235900000</v>
      </c>
      <c r="G51" s="1">
        <f t="shared" si="12"/>
        <v>4.6344978159545233E+28</v>
      </c>
      <c r="H51" s="1">
        <f t="shared" si="13"/>
        <v>-5.2221496010415879E+20</v>
      </c>
    </row>
    <row r="52" spans="1:8" x14ac:dyDescent="0.25">
      <c r="A52" s="1">
        <f t="shared" si="8"/>
        <v>5000000</v>
      </c>
      <c r="B52" s="1">
        <f t="shared" si="2"/>
        <v>5050000</v>
      </c>
      <c r="C52" s="6">
        <f t="shared" si="9"/>
        <v>1.3208779829137368E+30</v>
      </c>
      <c r="D52" s="1">
        <f t="shared" si="10"/>
        <v>5.6059860929577348E+21</v>
      </c>
      <c r="E52" s="1">
        <f t="shared" si="5"/>
        <v>1426836443.5070395</v>
      </c>
      <c r="F52" s="1">
        <f t="shared" si="11"/>
        <v>320473595900000</v>
      </c>
      <c r="G52" s="1">
        <f t="shared" si="12"/>
        <v>4.5726340581186815E+28</v>
      </c>
      <c r="H52" s="1">
        <f t="shared" si="13"/>
        <v>-4.929240092459202E+20</v>
      </c>
    </row>
    <row r="53" spans="1:8" x14ac:dyDescent="0.25">
      <c r="A53" s="1">
        <f t="shared" si="8"/>
        <v>5100000</v>
      </c>
      <c r="B53" s="1">
        <f t="shared" si="2"/>
        <v>5150000</v>
      </c>
      <c r="C53" s="6">
        <f t="shared" si="9"/>
        <v>1.3666043234949236E+30</v>
      </c>
      <c r="D53" s="1">
        <f t="shared" si="10"/>
        <v>5.1130620837118146E+21</v>
      </c>
      <c r="E53" s="1">
        <f t="shared" si="5"/>
        <v>1350179853.1270659</v>
      </c>
      <c r="F53" s="1">
        <f t="shared" si="11"/>
        <v>333291283100000</v>
      </c>
      <c r="G53" s="1">
        <f t="shared" si="12"/>
        <v>4.5000317566448933E+28</v>
      </c>
      <c r="H53" s="1">
        <f t="shared" si="13"/>
        <v>-4.6402971202854912E+20</v>
      </c>
    </row>
    <row r="54" spans="1:8" x14ac:dyDescent="0.25">
      <c r="A54" s="1">
        <f t="shared" si="8"/>
        <v>5200000</v>
      </c>
      <c r="B54" s="1">
        <f t="shared" si="2"/>
        <v>5250000</v>
      </c>
      <c r="C54" s="6">
        <f t="shared" si="9"/>
        <v>1.4116046410613727E+30</v>
      </c>
      <c r="D54" s="1">
        <f t="shared" si="10"/>
        <v>4.6490323716832656E+21</v>
      </c>
      <c r="E54" s="1">
        <f t="shared" si="5"/>
        <v>1275265250.5315342</v>
      </c>
      <c r="F54" s="1">
        <f t="shared" si="11"/>
        <v>346360297500000</v>
      </c>
      <c r="G54" s="1">
        <f t="shared" si="12"/>
        <v>4.4170125156551419E+28</v>
      </c>
      <c r="H54" s="1">
        <f t="shared" si="13"/>
        <v>-4.3563305975092367E+20</v>
      </c>
    </row>
    <row r="55" spans="1:8" x14ac:dyDescent="0.25">
      <c r="A55" s="1">
        <f t="shared" si="8"/>
        <v>5300000</v>
      </c>
      <c r="B55" s="1">
        <f t="shared" si="2"/>
        <v>5350000</v>
      </c>
      <c r="C55" s="6">
        <f t="shared" si="9"/>
        <v>1.455774766217924E+30</v>
      </c>
      <c r="D55" s="1">
        <f t="shared" si="10"/>
        <v>4.2133993119323421E+21</v>
      </c>
      <c r="E55" s="1">
        <f t="shared" si="5"/>
        <v>1202160781.4203272</v>
      </c>
      <c r="F55" s="1">
        <f t="shared" si="11"/>
        <v>359680639100000</v>
      </c>
      <c r="G55" s="1">
        <f t="shared" si="12"/>
        <v>4.3239395816221872E+28</v>
      </c>
      <c r="H55" s="1">
        <f t="shared" si="13"/>
        <v>-4.0782609676392071E+20</v>
      </c>
    </row>
    <row r="56" spans="1:8" x14ac:dyDescent="0.25">
      <c r="A56" s="1">
        <f t="shared" si="8"/>
        <v>5400000</v>
      </c>
      <c r="B56" s="1">
        <f t="shared" si="2"/>
        <v>5450000</v>
      </c>
      <c r="C56" s="6">
        <f t="shared" si="9"/>
        <v>1.499014162034146E+30</v>
      </c>
      <c r="D56" s="1">
        <f t="shared" si="10"/>
        <v>3.8055732151684212E+21</v>
      </c>
      <c r="E56" s="1">
        <f t="shared" si="5"/>
        <v>1130928198.1174524</v>
      </c>
      <c r="F56" s="1">
        <f t="shared" si="11"/>
        <v>373252307900000</v>
      </c>
      <c r="G56" s="1">
        <f t="shared" si="12"/>
        <v>4.2212156001652756E+28</v>
      </c>
      <c r="H56" s="1">
        <f t="shared" si="13"/>
        <v>-3.8069186632201116E+20</v>
      </c>
    </row>
    <row r="57" spans="1:8" x14ac:dyDescent="0.25">
      <c r="A57" s="1">
        <f t="shared" si="8"/>
        <v>5500000</v>
      </c>
      <c r="B57" s="1">
        <f t="shared" si="2"/>
        <v>5550000</v>
      </c>
      <c r="C57" s="6">
        <f t="shared" si="9"/>
        <v>1.5412263180357986E+30</v>
      </c>
      <c r="D57" s="1">
        <f t="shared" si="10"/>
        <v>3.42488134884641E+21</v>
      </c>
      <c r="E57" s="1">
        <f t="shared" si="5"/>
        <v>1061622958.5525312</v>
      </c>
      <c r="F57" s="1">
        <f t="shared" si="11"/>
        <v>387075303900000</v>
      </c>
      <c r="G57" s="1">
        <f t="shared" si="12"/>
        <v>4.1092802930893818E+28</v>
      </c>
      <c r="H57" s="1">
        <f t="shared" si="13"/>
        <v>-3.543044329029495E+20</v>
      </c>
    </row>
    <row r="58" spans="1:8" x14ac:dyDescent="0.25">
      <c r="A58" s="1">
        <f t="shared" si="8"/>
        <v>5600000</v>
      </c>
      <c r="B58" s="1">
        <f t="shared" si="2"/>
        <v>5650000</v>
      </c>
      <c r="C58" s="6">
        <f t="shared" si="9"/>
        <v>1.5823191209666925E+30</v>
      </c>
      <c r="D58" s="1">
        <f t="shared" si="10"/>
        <v>3.0705769159434604E+21</v>
      </c>
      <c r="E58" s="1">
        <f t="shared" si="5"/>
        <v>994294351.16871631</v>
      </c>
      <c r="F58" s="1">
        <f t="shared" si="11"/>
        <v>401149627100000</v>
      </c>
      <c r="G58" s="1">
        <f t="shared" si="12"/>
        <v>3.9886080819896702E+28</v>
      </c>
      <c r="H58" s="1">
        <f t="shared" si="13"/>
        <v>-3.2872897573922105E+20</v>
      </c>
    </row>
    <row r="59" spans="1:8" x14ac:dyDescent="0.25">
      <c r="A59" s="1">
        <f t="shared" si="8"/>
        <v>5700000</v>
      </c>
      <c r="B59" s="1">
        <f t="shared" si="2"/>
        <v>5750000</v>
      </c>
      <c r="C59" s="6">
        <f t="shared" si="9"/>
        <v>1.6222052017865891E+30</v>
      </c>
      <c r="D59" s="1">
        <f t="shared" si="10"/>
        <v>2.7418479402042393E+21</v>
      </c>
      <c r="E59" s="1">
        <f t="shared" si="5"/>
        <v>928985644.79116869</v>
      </c>
      <c r="F59" s="1">
        <f t="shared" si="11"/>
        <v>415475277500000</v>
      </c>
      <c r="G59" s="1">
        <f t="shared" si="12"/>
        <v>3.8597056856312724E+28</v>
      </c>
      <c r="H59" s="1">
        <f>-$L$1*C59*E59/B59^2*$L$3</f>
        <v>-3.0402194793456534E+20</v>
      </c>
    </row>
    <row r="60" spans="1:8" x14ac:dyDescent="0.25">
      <c r="A60" s="1">
        <f t="shared" ref="A60:A122" si="14">A59+$L$3</f>
        <v>5800000</v>
      </c>
      <c r="B60" s="1">
        <f t="shared" si="2"/>
        <v>5850000</v>
      </c>
      <c r="C60" s="6">
        <f t="shared" ref="C60:C65" si="15">C59+G59</f>
        <v>1.6608022586429019E+30</v>
      </c>
      <c r="D60" s="1">
        <f t="shared" ref="D60:D65" si="16">D59+H59</f>
        <v>2.4378259922696741E+21</v>
      </c>
      <c r="E60" s="1">
        <f t="shared" si="5"/>
        <v>865734262.56065357</v>
      </c>
      <c r="F60" s="1">
        <f t="shared" ref="F60:F65" si="17">4*3.14159*B60^2</f>
        <v>430052255100000</v>
      </c>
      <c r="G60" s="1">
        <f t="shared" ref="G60:G65" si="18">F60*$L$3*E60</f>
        <v>3.7231097193154459E+28</v>
      </c>
      <c r="H60" s="1">
        <f t="shared" ref="H60:H65" si="19">-$L$1*C60*E60/B60^2*$L$3</f>
        <v>-2.8023129526960393E+20</v>
      </c>
    </row>
    <row r="61" spans="1:8" x14ac:dyDescent="0.25">
      <c r="A61" s="1">
        <f t="shared" si="14"/>
        <v>5900000</v>
      </c>
      <c r="B61" s="1">
        <f t="shared" si="2"/>
        <v>5950000</v>
      </c>
      <c r="C61" s="6">
        <f t="shared" si="15"/>
        <v>1.6980333558360564E+30</v>
      </c>
      <c r="D61" s="1">
        <f t="shared" si="16"/>
        <v>2.1575946970000702E+21</v>
      </c>
      <c r="E61" s="1">
        <f t="shared" si="5"/>
        <v>804571979.15195096</v>
      </c>
      <c r="F61" s="1">
        <f t="shared" si="17"/>
        <v>444880559900000</v>
      </c>
      <c r="G61" s="1">
        <f t="shared" si="18"/>
        <v>3.5793843256497108E+28</v>
      </c>
      <c r="H61" s="1">
        <f t="shared" si="19"/>
        <v>-2.5739672863026256E+20</v>
      </c>
    </row>
    <row r="62" spans="1:8" x14ac:dyDescent="0.25">
      <c r="A62" s="1">
        <f t="shared" si="14"/>
        <v>6000000</v>
      </c>
      <c r="B62" s="1">
        <f t="shared" si="2"/>
        <v>6050000</v>
      </c>
      <c r="C62" s="6">
        <f t="shared" si="15"/>
        <v>1.7338271990925534E+30</v>
      </c>
      <c r="D62" s="1">
        <f t="shared" si="16"/>
        <v>1.9001979683698075E+21</v>
      </c>
      <c r="E62" s="1">
        <f t="shared" si="5"/>
        <v>745525140.66450357</v>
      </c>
      <c r="F62" s="1">
        <f t="shared" si="17"/>
        <v>459960191900000</v>
      </c>
      <c r="G62" s="1">
        <f t="shared" si="18"/>
        <v>3.4291188676631958E+28</v>
      </c>
      <c r="H62" s="1">
        <f t="shared" si="19"/>
        <v>-2.3555004391770394E+20</v>
      </c>
    </row>
    <row r="63" spans="1:8" x14ac:dyDescent="0.25">
      <c r="A63" s="1">
        <f t="shared" si="14"/>
        <v>6100000</v>
      </c>
      <c r="B63" s="1">
        <f t="shared" si="2"/>
        <v>6150000</v>
      </c>
      <c r="C63" s="6">
        <f t="shared" si="15"/>
        <v>1.7681183877691853E+30</v>
      </c>
      <c r="D63" s="1">
        <f t="shared" si="16"/>
        <v>1.6646479244521036E+21</v>
      </c>
      <c r="E63" s="1">
        <f t="shared" si="5"/>
        <v>688614906.80551112</v>
      </c>
      <c r="F63" s="1">
        <f t="shared" si="17"/>
        <v>475291151100000</v>
      </c>
      <c r="G63" s="1">
        <f t="shared" si="18"/>
        <v>3.2729257172021062E+28</v>
      </c>
      <c r="H63" s="1">
        <f t="shared" si="19"/>
        <v>-2.1471548331534503E+20</v>
      </c>
    </row>
    <row r="64" spans="1:8" x14ac:dyDescent="0.25">
      <c r="A64" s="1">
        <f t="shared" si="14"/>
        <v>6200000</v>
      </c>
      <c r="B64" s="1">
        <f t="shared" si="2"/>
        <v>6250000</v>
      </c>
      <c r="C64" s="6">
        <f t="shared" si="15"/>
        <v>1.8008476449412065E+30</v>
      </c>
      <c r="D64" s="1">
        <f t="shared" si="16"/>
        <v>1.4499324411367585E+21</v>
      </c>
      <c r="E64" s="1">
        <f t="shared" si="5"/>
        <v>633857515.29929376</v>
      </c>
      <c r="F64" s="1">
        <f t="shared" si="17"/>
        <v>490873437500000</v>
      </c>
      <c r="G64" s="1">
        <f t="shared" si="18"/>
        <v>3.1114381742017318E+28</v>
      </c>
      <c r="H64" s="1">
        <f t="shared" si="19"/>
        <v>-1.9491013189322162E+20</v>
      </c>
    </row>
    <row r="65" spans="1:8" x14ac:dyDescent="0.25">
      <c r="A65" s="1">
        <f t="shared" si="14"/>
        <v>6300000</v>
      </c>
      <c r="B65" s="1">
        <f t="shared" si="2"/>
        <v>6350000</v>
      </c>
      <c r="C65" s="6">
        <f t="shared" si="15"/>
        <v>1.8319620266832237E+30</v>
      </c>
      <c r="D65" s="1">
        <f t="shared" si="16"/>
        <v>1.2550223092435368E+21</v>
      </c>
      <c r="E65" s="1">
        <f t="shared" si="5"/>
        <v>581264568.87389123</v>
      </c>
      <c r="F65" s="1">
        <f t="shared" si="17"/>
        <v>506707051100000</v>
      </c>
      <c r="G65" s="1">
        <f t="shared" si="18"/>
        <v>2.9453085560300229E+28</v>
      </c>
      <c r="H65" s="1">
        <f t="shared" si="19"/>
        <v>-1.7614434371912801E+20</v>
      </c>
    </row>
    <row r="66" spans="1:8" x14ac:dyDescent="0.25">
      <c r="A66" s="1">
        <f t="shared" si="14"/>
        <v>6400000</v>
      </c>
      <c r="B66" s="1">
        <f t="shared" ref="B66:B100" si="20">A66+$L$3/2</f>
        <v>6450000</v>
      </c>
      <c r="C66" s="6">
        <f t="shared" ref="C66:C100" si="21">C65+G65</f>
        <v>1.8614151122435239E+30</v>
      </c>
      <c r="D66" s="1">
        <f t="shared" ref="D66:D100" si="22">D65+H65</f>
        <v>1.0788779655244087E+21</v>
      </c>
      <c r="E66" s="1">
        <f t="shared" ref="E66:E100" si="23">(D66/$L$2)^0.6</f>
        <v>530843345.72640622</v>
      </c>
      <c r="F66" s="1">
        <f t="shared" ref="F66:F100" si="24">4*3.14159*B66^2</f>
        <v>522791991900000</v>
      </c>
      <c r="G66" s="1">
        <f t="shared" ref="G66:G100" si="25">F66*$L$3*E66</f>
        <v>2.7752065009916826E+28</v>
      </c>
      <c r="H66" s="1">
        <f t="shared" ref="H66:H100" si="26">-$L$1*C66*E66/B66^2*$L$3</f>
        <v>-1.5842219191667661E+20</v>
      </c>
    </row>
    <row r="67" spans="1:8" x14ac:dyDescent="0.25">
      <c r="A67" s="1">
        <f t="shared" si="14"/>
        <v>6500000</v>
      </c>
      <c r="B67" s="1">
        <f t="shared" si="20"/>
        <v>6550000</v>
      </c>
      <c r="C67" s="6">
        <f t="shared" si="21"/>
        <v>1.8891671772534406E+30</v>
      </c>
      <c r="D67" s="1">
        <f t="shared" si="22"/>
        <v>9.2045577360773218E+20</v>
      </c>
      <c r="E67" s="1">
        <f t="shared" si="23"/>
        <v>482597135.09533936</v>
      </c>
      <c r="F67" s="1">
        <f t="shared" si="24"/>
        <v>539128259900000</v>
      </c>
      <c r="G67" s="1">
        <f t="shared" si="25"/>
        <v>2.6018175367667552E+28</v>
      </c>
      <c r="H67" s="1">
        <f t="shared" si="26"/>
        <v>-1.417419374616691E+20</v>
      </c>
    </row>
    <row r="68" spans="1:8" x14ac:dyDescent="0.25">
      <c r="A68" s="1">
        <f t="shared" si="14"/>
        <v>6600000</v>
      </c>
      <c r="B68" s="1">
        <f t="shared" si="20"/>
        <v>6650000</v>
      </c>
      <c r="C68" s="6">
        <f t="shared" si="21"/>
        <v>1.9151853526211082E+30</v>
      </c>
      <c r="D68" s="1">
        <f t="shared" si="22"/>
        <v>7.7871383614606305E+20</v>
      </c>
      <c r="E68" s="1">
        <f t="shared" si="23"/>
        <v>436525600.52898955</v>
      </c>
      <c r="F68" s="1">
        <f t="shared" si="24"/>
        <v>555715855100000</v>
      </c>
      <c r="G68" s="1">
        <f t="shared" si="25"/>
        <v>2.4258419737100844E+28</v>
      </c>
      <c r="H68" s="1">
        <f t="shared" si="26"/>
        <v>-1.260965119408058E+20</v>
      </c>
    </row>
    <row r="69" spans="1:8" x14ac:dyDescent="0.25">
      <c r="A69" s="1">
        <f t="shared" si="14"/>
        <v>6700000</v>
      </c>
      <c r="B69" s="1">
        <f t="shared" si="20"/>
        <v>6750000</v>
      </c>
      <c r="C69" s="6">
        <f t="shared" si="21"/>
        <v>1.939443772358209E+30</v>
      </c>
      <c r="D69" s="1">
        <f t="shared" si="22"/>
        <v>6.5261732420525726E+20</v>
      </c>
      <c r="E69" s="1">
        <f t="shared" si="23"/>
        <v>392625174.71272004</v>
      </c>
      <c r="F69" s="1">
        <f t="shared" si="24"/>
        <v>572554777500000</v>
      </c>
      <c r="G69" s="1">
        <f t="shared" si="25"/>
        <v>2.2479941954854004E+28</v>
      </c>
      <c r="H69" s="1">
        <f t="shared" si="26"/>
        <v>-1.1147401001446693E+20</v>
      </c>
    </row>
    <row r="70" spans="1:8" x14ac:dyDescent="0.25">
      <c r="A70" s="1">
        <f t="shared" si="14"/>
        <v>6800000</v>
      </c>
      <c r="B70" s="1">
        <f t="shared" si="20"/>
        <v>6850000</v>
      </c>
      <c r="C70" s="6">
        <f t="shared" si="21"/>
        <v>1.961923714313063E+30</v>
      </c>
      <c r="D70" s="1">
        <f t="shared" si="22"/>
        <v>5.411433141907903E+20</v>
      </c>
      <c r="E70" s="1">
        <f t="shared" si="23"/>
        <v>350889491.41037869</v>
      </c>
      <c r="F70" s="1">
        <f t="shared" si="24"/>
        <v>589645027100000</v>
      </c>
      <c r="G70" s="1">
        <f t="shared" si="25"/>
        <v>2.0690024367177796E+28</v>
      </c>
      <c r="H70" s="1">
        <f t="shared" si="26"/>
        <v>-9.785818793520128E+19</v>
      </c>
    </row>
    <row r="71" spans="1:8" x14ac:dyDescent="0.25">
      <c r="A71" s="1">
        <f t="shared" si="14"/>
        <v>6900000</v>
      </c>
      <c r="B71" s="1">
        <f t="shared" si="20"/>
        <v>6950000</v>
      </c>
      <c r="C71" s="6">
        <f t="shared" si="21"/>
        <v>1.9826137386802407E+30</v>
      </c>
      <c r="D71" s="1">
        <f t="shared" si="22"/>
        <v>4.43285126255589E+20</v>
      </c>
      <c r="E71" s="1">
        <f t="shared" si="23"/>
        <v>311309862.3177259</v>
      </c>
      <c r="F71" s="1">
        <f t="shared" si="24"/>
        <v>606986603900000</v>
      </c>
      <c r="G71" s="1">
        <f t="shared" si="25"/>
        <v>1.8896091608881303E+28</v>
      </c>
      <c r="H71" s="1">
        <f t="shared" si="26"/>
        <v>-8.5228965184381256E+19</v>
      </c>
    </row>
    <row r="72" spans="1:8" x14ac:dyDescent="0.25">
      <c r="A72" s="1">
        <f t="shared" si="14"/>
        <v>7000000</v>
      </c>
      <c r="B72" s="1">
        <f t="shared" si="20"/>
        <v>7050000</v>
      </c>
      <c r="C72" s="6">
        <f t="shared" si="21"/>
        <v>2.001509830289122E+30</v>
      </c>
      <c r="D72" s="1">
        <f t="shared" si="22"/>
        <v>3.5805616107120774E+20</v>
      </c>
      <c r="E72" s="1">
        <f t="shared" si="23"/>
        <v>273875809.55959809</v>
      </c>
      <c r="F72" s="1">
        <f t="shared" si="24"/>
        <v>624579507900000</v>
      </c>
      <c r="G72" s="1">
        <f t="shared" si="25"/>
        <v>1.7105721836044789E+28</v>
      </c>
      <c r="H72" s="1">
        <f t="shared" si="26"/>
        <v>-7.3562927106213036E+19</v>
      </c>
    </row>
    <row r="73" spans="1:8" x14ac:dyDescent="0.25">
      <c r="A73" s="1">
        <f t="shared" si="14"/>
        <v>7100000</v>
      </c>
      <c r="B73" s="1">
        <f t="shared" si="20"/>
        <v>7150000</v>
      </c>
      <c r="C73" s="6">
        <f t="shared" si="21"/>
        <v>2.0186155521251669E+30</v>
      </c>
      <c r="D73" s="1">
        <f t="shared" si="22"/>
        <v>2.8449323396499472E+20</v>
      </c>
      <c r="E73" s="1">
        <f t="shared" si="23"/>
        <v>238575668.26070365</v>
      </c>
      <c r="F73" s="1">
        <f t="shared" si="24"/>
        <v>642423739100000</v>
      </c>
      <c r="G73" s="1">
        <f t="shared" si="25"/>
        <v>1.5326667286232244E+28</v>
      </c>
      <c r="H73" s="1">
        <f t="shared" si="26"/>
        <v>-6.2833827321546711E+19</v>
      </c>
    </row>
    <row r="74" spans="1:8" x14ac:dyDescent="0.25">
      <c r="A74" s="1">
        <f t="shared" si="14"/>
        <v>7200000</v>
      </c>
      <c r="B74" s="1">
        <f t="shared" si="20"/>
        <v>7250000</v>
      </c>
      <c r="C74" s="6">
        <f t="shared" si="21"/>
        <v>2.033942219411399E+30</v>
      </c>
      <c r="D74" s="1">
        <f t="shared" si="22"/>
        <v>2.2165940664344802E+20</v>
      </c>
      <c r="E74" s="1">
        <f t="shared" si="23"/>
        <v>205397277.82799158</v>
      </c>
      <c r="F74" s="1">
        <f t="shared" si="24"/>
        <v>660519297500000</v>
      </c>
      <c r="G74" s="1">
        <f t="shared" si="25"/>
        <v>1.3566886565935733E+28</v>
      </c>
      <c r="H74" s="1">
        <f t="shared" si="26"/>
        <v>-5.3013089588469367E+19</v>
      </c>
    </row>
    <row r="75" spans="1:8" x14ac:dyDescent="0.25">
      <c r="A75" s="1">
        <f t="shared" si="14"/>
        <v>7300000</v>
      </c>
      <c r="B75" s="1">
        <f t="shared" si="20"/>
        <v>7350000</v>
      </c>
      <c r="C75" s="6">
        <f t="shared" si="21"/>
        <v>2.0475091059773348E+30</v>
      </c>
      <c r="D75" s="1">
        <f t="shared" si="22"/>
        <v>1.6864631705497865E+20</v>
      </c>
      <c r="E75" s="1">
        <f t="shared" si="23"/>
        <v>174328783.88241801</v>
      </c>
      <c r="F75" s="1">
        <f t="shared" si="24"/>
        <v>678866183100000</v>
      </c>
      <c r="G75" s="1">
        <f t="shared" si="25"/>
        <v>1.1834591611872191E+28</v>
      </c>
      <c r="H75" s="1">
        <f t="shared" si="26"/>
        <v>-4.4070309262427365E+19</v>
      </c>
    </row>
    <row r="76" spans="1:8" x14ac:dyDescent="0.25">
      <c r="A76" s="1">
        <f t="shared" si="14"/>
        <v>7400000</v>
      </c>
      <c r="B76" s="1">
        <f t="shared" si="20"/>
        <v>7450000</v>
      </c>
      <c r="C76" s="6">
        <f t="shared" si="21"/>
        <v>2.059343697589207E+30</v>
      </c>
      <c r="D76" s="1">
        <f t="shared" si="22"/>
        <v>1.245760077925513E+20</v>
      </c>
      <c r="E76" s="1">
        <f t="shared" si="23"/>
        <v>145359569.88020122</v>
      </c>
      <c r="F76" s="1">
        <f t="shared" si="24"/>
        <v>697464395900000</v>
      </c>
      <c r="G76" s="1">
        <f t="shared" si="25"/>
        <v>1.0138312459477837E+28</v>
      </c>
      <c r="H76" s="1">
        <f t="shared" si="26"/>
        <v>-3.5973753347342168E+19</v>
      </c>
    </row>
    <row r="77" spans="1:8" x14ac:dyDescent="0.25">
      <c r="A77" s="1">
        <f t="shared" si="14"/>
        <v>7500000</v>
      </c>
      <c r="B77" s="1">
        <f t="shared" si="20"/>
        <v>7550000</v>
      </c>
      <c r="C77" s="6">
        <f t="shared" si="21"/>
        <v>2.0694820100486847E+30</v>
      </c>
      <c r="D77" s="1">
        <f t="shared" si="22"/>
        <v>8.8602254445209125E+19</v>
      </c>
      <c r="E77" s="1">
        <f t="shared" si="23"/>
        <v>118481309.94988722</v>
      </c>
      <c r="F77" s="1">
        <f t="shared" si="24"/>
        <v>716313935900000</v>
      </c>
      <c r="G77" s="1">
        <f t="shared" si="25"/>
        <v>8.4869813460791549E+27</v>
      </c>
      <c r="H77" s="1">
        <f t="shared" si="26"/>
        <v>-2.8690851212727861E+19</v>
      </c>
    </row>
    <row r="78" spans="1:8" x14ac:dyDescent="0.25">
      <c r="A78" s="1">
        <f t="shared" si="14"/>
        <v>7600000</v>
      </c>
      <c r="B78" s="1">
        <f t="shared" si="20"/>
        <v>7650000</v>
      </c>
      <c r="C78" s="6">
        <f t="shared" si="21"/>
        <v>2.0779689913947639E+30</v>
      </c>
      <c r="D78" s="1">
        <f t="shared" si="22"/>
        <v>5.9911403232481264E+19</v>
      </c>
      <c r="E78" s="1">
        <f t="shared" si="23"/>
        <v>93689016.225775048</v>
      </c>
      <c r="F78" s="1">
        <f t="shared" si="24"/>
        <v>735414803100000</v>
      </c>
      <c r="G78" s="1">
        <f t="shared" si="25"/>
        <v>6.890028942031106E+27</v>
      </c>
      <c r="H78" s="1">
        <f t="shared" si="26"/>
        <v>-2.2188641062465114E+19</v>
      </c>
    </row>
    <row r="79" spans="1:8" x14ac:dyDescent="0.25">
      <c r="A79" s="1">
        <f t="shared" si="14"/>
        <v>7700000</v>
      </c>
      <c r="B79" s="1">
        <f t="shared" si="20"/>
        <v>7750000</v>
      </c>
      <c r="C79" s="6">
        <f t="shared" si="21"/>
        <v>2.0848590203367949E+30</v>
      </c>
      <c r="D79" s="1">
        <f t="shared" si="22"/>
        <v>3.7722762170016154E+19</v>
      </c>
      <c r="E79" s="1">
        <f t="shared" si="23"/>
        <v>70981484.028950945</v>
      </c>
      <c r="F79" s="1">
        <f t="shared" si="24"/>
        <v>754766997500000</v>
      </c>
      <c r="G79" s="1">
        <f t="shared" si="25"/>
        <v>5.3574481578625504E+27</v>
      </c>
      <c r="H79" s="1">
        <f t="shared" si="26"/>
        <v>-1.6434034597103333E+19</v>
      </c>
    </row>
    <row r="80" spans="1:8" x14ac:dyDescent="0.25">
      <c r="A80" s="1">
        <f t="shared" si="14"/>
        <v>7800000</v>
      </c>
      <c r="B80" s="1">
        <f t="shared" si="20"/>
        <v>7850000</v>
      </c>
      <c r="C80" s="6">
        <f t="shared" si="21"/>
        <v>2.0902164684946575E+30</v>
      </c>
      <c r="D80" s="1">
        <f t="shared" si="22"/>
        <v>2.128872757291282E+19</v>
      </c>
      <c r="E80" s="1">
        <f t="shared" si="23"/>
        <v>50358502.413640589</v>
      </c>
      <c r="F80" s="1">
        <f t="shared" si="24"/>
        <v>774370519100000</v>
      </c>
      <c r="G80" s="1">
        <f t="shared" si="25"/>
        <v>3.8996139655149467E+27</v>
      </c>
      <c r="H80" s="1">
        <f t="shared" si="26"/>
        <v>-1.139332777900457E+19</v>
      </c>
    </row>
    <row r="81" spans="1:8" x14ac:dyDescent="0.25">
      <c r="A81" s="1">
        <f t="shared" si="14"/>
        <v>7900000</v>
      </c>
      <c r="B81" s="1">
        <f t="shared" si="20"/>
        <v>7950000</v>
      </c>
      <c r="C81" s="6">
        <f t="shared" si="21"/>
        <v>2.0941160824601723E+30</v>
      </c>
      <c r="D81" s="1">
        <f t="shared" si="22"/>
        <v>9.8953997939082506E+18</v>
      </c>
      <c r="E81" s="1">
        <f t="shared" si="23"/>
        <v>31801162.121464986</v>
      </c>
      <c r="F81" s="1">
        <f t="shared" si="24"/>
        <v>794225367900000</v>
      </c>
      <c r="G81" s="1">
        <f t="shared" si="25"/>
        <v>2.5257289685568072E+27</v>
      </c>
      <c r="H81" s="1">
        <f t="shared" si="26"/>
        <v>-7.0280577194470492E+18</v>
      </c>
    </row>
    <row r="82" spans="1:8" x14ac:dyDescent="0.25">
      <c r="A82" s="1">
        <f t="shared" si="14"/>
        <v>8000000</v>
      </c>
      <c r="B82" s="1">
        <f t="shared" si="20"/>
        <v>8050000</v>
      </c>
      <c r="C82" s="6">
        <f t="shared" si="21"/>
        <v>2.096641811428729E+30</v>
      </c>
      <c r="D82" s="1">
        <f t="shared" si="22"/>
        <v>2.8673420744612014E+18</v>
      </c>
      <c r="E82" s="1">
        <f t="shared" si="23"/>
        <v>15124139.976228958</v>
      </c>
      <c r="F82" s="1">
        <f t="shared" si="24"/>
        <v>814331543900000</v>
      </c>
      <c r="G82" s="1">
        <f t="shared" si="25"/>
        <v>1.2316064257002235E+27</v>
      </c>
      <c r="H82" s="1">
        <f t="shared" si="26"/>
        <v>-3.2638410748742072E+18</v>
      </c>
    </row>
    <row r="83" spans="1:8" x14ac:dyDescent="0.25">
      <c r="A83" s="1">
        <f t="shared" si="14"/>
        <v>8100000</v>
      </c>
      <c r="B83" s="1">
        <f t="shared" si="20"/>
        <v>8150000</v>
      </c>
      <c r="C83" s="6">
        <f t="shared" si="21"/>
        <v>2.0978734178544293E+30</v>
      </c>
      <c r="D83" s="1">
        <f t="shared" si="22"/>
        <v>-3.9649900041300582E+17</v>
      </c>
      <c r="E83" s="1" t="e">
        <f t="shared" si="23"/>
        <v>#NUM!</v>
      </c>
      <c r="F83" s="1">
        <f t="shared" si="24"/>
        <v>834689047100000</v>
      </c>
      <c r="G83" s="1" t="e">
        <f t="shared" si="25"/>
        <v>#NUM!</v>
      </c>
      <c r="H83" s="1" t="e">
        <f t="shared" si="26"/>
        <v>#NUM!</v>
      </c>
    </row>
    <row r="84" spans="1:8" x14ac:dyDescent="0.25">
      <c r="A84" s="1">
        <f t="shared" si="14"/>
        <v>8200000</v>
      </c>
      <c r="B84" s="1">
        <f t="shared" si="20"/>
        <v>8250000</v>
      </c>
      <c r="C84" s="6" t="e">
        <f t="shared" si="21"/>
        <v>#NUM!</v>
      </c>
      <c r="D84" s="1" t="e">
        <f t="shared" si="22"/>
        <v>#NUM!</v>
      </c>
      <c r="E84" s="1" t="e">
        <f t="shared" si="23"/>
        <v>#NUM!</v>
      </c>
      <c r="F84" s="1">
        <f t="shared" si="24"/>
        <v>855297877500000</v>
      </c>
      <c r="G84" s="1" t="e">
        <f t="shared" si="25"/>
        <v>#NUM!</v>
      </c>
      <c r="H84" s="1" t="e">
        <f t="shared" si="26"/>
        <v>#NUM!</v>
      </c>
    </row>
    <row r="85" spans="1:8" x14ac:dyDescent="0.25">
      <c r="A85" s="1">
        <f t="shared" si="14"/>
        <v>8300000</v>
      </c>
      <c r="B85" s="1">
        <f t="shared" si="20"/>
        <v>8350000</v>
      </c>
      <c r="C85" s="6" t="e">
        <f t="shared" si="21"/>
        <v>#NUM!</v>
      </c>
      <c r="D85" s="1" t="e">
        <f t="shared" si="22"/>
        <v>#NUM!</v>
      </c>
      <c r="E85" s="1" t="e">
        <f t="shared" si="23"/>
        <v>#NUM!</v>
      </c>
      <c r="F85" s="1">
        <f t="shared" si="24"/>
        <v>876158035100000</v>
      </c>
      <c r="G85" s="1" t="e">
        <f t="shared" si="25"/>
        <v>#NUM!</v>
      </c>
      <c r="H85" s="1" t="e">
        <f t="shared" si="26"/>
        <v>#NUM!</v>
      </c>
    </row>
    <row r="86" spans="1:8" x14ac:dyDescent="0.25">
      <c r="A86" s="1">
        <f t="shared" si="14"/>
        <v>8400000</v>
      </c>
      <c r="B86" s="1">
        <f t="shared" si="20"/>
        <v>8450000</v>
      </c>
      <c r="C86" s="6" t="e">
        <f t="shared" si="21"/>
        <v>#NUM!</v>
      </c>
      <c r="D86" s="1" t="e">
        <f t="shared" si="22"/>
        <v>#NUM!</v>
      </c>
      <c r="E86" s="1" t="e">
        <f t="shared" si="23"/>
        <v>#NUM!</v>
      </c>
      <c r="F86" s="1">
        <f t="shared" si="24"/>
        <v>897269519900000</v>
      </c>
      <c r="G86" s="1" t="e">
        <f t="shared" si="25"/>
        <v>#NUM!</v>
      </c>
      <c r="H86" s="1" t="e">
        <f t="shared" si="26"/>
        <v>#NUM!</v>
      </c>
    </row>
    <row r="87" spans="1:8" x14ac:dyDescent="0.25">
      <c r="A87" s="1">
        <f t="shared" si="14"/>
        <v>8500000</v>
      </c>
      <c r="B87" s="1">
        <f t="shared" si="20"/>
        <v>8550000</v>
      </c>
      <c r="C87" s="6" t="e">
        <f t="shared" si="21"/>
        <v>#NUM!</v>
      </c>
      <c r="D87" s="1" t="e">
        <f t="shared" si="22"/>
        <v>#NUM!</v>
      </c>
      <c r="E87" s="1" t="e">
        <f t="shared" si="23"/>
        <v>#NUM!</v>
      </c>
      <c r="F87" s="1">
        <f t="shared" si="24"/>
        <v>918632331900000</v>
      </c>
      <c r="G87" s="1" t="e">
        <f t="shared" si="25"/>
        <v>#NUM!</v>
      </c>
      <c r="H87" s="1" t="e">
        <f t="shared" si="26"/>
        <v>#NUM!</v>
      </c>
    </row>
    <row r="88" spans="1:8" x14ac:dyDescent="0.25">
      <c r="A88" s="1">
        <f t="shared" si="14"/>
        <v>8600000</v>
      </c>
      <c r="B88" s="1">
        <f t="shared" si="20"/>
        <v>8650000</v>
      </c>
      <c r="C88" s="6" t="e">
        <f t="shared" si="21"/>
        <v>#NUM!</v>
      </c>
      <c r="D88" s="1" t="e">
        <f t="shared" si="22"/>
        <v>#NUM!</v>
      </c>
      <c r="E88" s="1" t="e">
        <f t="shared" si="23"/>
        <v>#NUM!</v>
      </c>
      <c r="F88" s="1">
        <f t="shared" si="24"/>
        <v>940246471100000</v>
      </c>
      <c r="G88" s="1" t="e">
        <f t="shared" si="25"/>
        <v>#NUM!</v>
      </c>
      <c r="H88" s="1" t="e">
        <f t="shared" si="26"/>
        <v>#NUM!</v>
      </c>
    </row>
    <row r="89" spans="1:8" x14ac:dyDescent="0.25">
      <c r="A89" s="1">
        <f t="shared" si="14"/>
        <v>8700000</v>
      </c>
      <c r="B89" s="1">
        <f t="shared" si="20"/>
        <v>8750000</v>
      </c>
      <c r="C89" s="6" t="e">
        <f t="shared" si="21"/>
        <v>#NUM!</v>
      </c>
      <c r="D89" s="1" t="e">
        <f t="shared" si="22"/>
        <v>#NUM!</v>
      </c>
      <c r="E89" s="1" t="e">
        <f t="shared" si="23"/>
        <v>#NUM!</v>
      </c>
      <c r="F89" s="1">
        <f t="shared" si="24"/>
        <v>962111937500000</v>
      </c>
      <c r="G89" s="1" t="e">
        <f t="shared" si="25"/>
        <v>#NUM!</v>
      </c>
      <c r="H89" s="1" t="e">
        <f t="shared" si="26"/>
        <v>#NUM!</v>
      </c>
    </row>
    <row r="90" spans="1:8" x14ac:dyDescent="0.25">
      <c r="A90" s="1">
        <f t="shared" si="14"/>
        <v>8800000</v>
      </c>
      <c r="B90" s="1">
        <f t="shared" si="20"/>
        <v>8850000</v>
      </c>
      <c r="C90" s="6" t="e">
        <f t="shared" si="21"/>
        <v>#NUM!</v>
      </c>
      <c r="D90" s="1" t="e">
        <f t="shared" si="22"/>
        <v>#NUM!</v>
      </c>
      <c r="E90" s="1" t="e">
        <f t="shared" si="23"/>
        <v>#NUM!</v>
      </c>
      <c r="F90" s="1">
        <f t="shared" si="24"/>
        <v>984228731100000</v>
      </c>
      <c r="G90" s="1" t="e">
        <f t="shared" si="25"/>
        <v>#NUM!</v>
      </c>
      <c r="H90" s="1" t="e">
        <f t="shared" si="26"/>
        <v>#NUM!</v>
      </c>
    </row>
    <row r="91" spans="1:8" x14ac:dyDescent="0.25">
      <c r="A91" s="1">
        <f t="shared" si="14"/>
        <v>8900000</v>
      </c>
      <c r="B91" s="1">
        <f t="shared" si="20"/>
        <v>8950000</v>
      </c>
      <c r="C91" s="6" t="e">
        <f t="shared" si="21"/>
        <v>#NUM!</v>
      </c>
      <c r="D91" s="1" t="e">
        <f t="shared" si="22"/>
        <v>#NUM!</v>
      </c>
      <c r="E91" s="1" t="e">
        <f t="shared" si="23"/>
        <v>#NUM!</v>
      </c>
      <c r="F91" s="1">
        <f t="shared" si="24"/>
        <v>1006596851900000</v>
      </c>
      <c r="G91" s="1" t="e">
        <f t="shared" si="25"/>
        <v>#NUM!</v>
      </c>
      <c r="H91" s="1" t="e">
        <f t="shared" si="26"/>
        <v>#NUM!</v>
      </c>
    </row>
    <row r="92" spans="1:8" x14ac:dyDescent="0.25">
      <c r="A92" s="1">
        <f t="shared" si="14"/>
        <v>9000000</v>
      </c>
      <c r="B92" s="1">
        <f t="shared" si="20"/>
        <v>9050000</v>
      </c>
      <c r="C92" s="6" t="e">
        <f t="shared" si="21"/>
        <v>#NUM!</v>
      </c>
      <c r="D92" s="1" t="e">
        <f t="shared" si="22"/>
        <v>#NUM!</v>
      </c>
      <c r="E92" s="1" t="e">
        <f t="shared" si="23"/>
        <v>#NUM!</v>
      </c>
      <c r="F92" s="1">
        <f t="shared" si="24"/>
        <v>1029216299900000</v>
      </c>
      <c r="G92" s="1" t="e">
        <f t="shared" si="25"/>
        <v>#NUM!</v>
      </c>
      <c r="H92" s="1" t="e">
        <f t="shared" si="26"/>
        <v>#NUM!</v>
      </c>
    </row>
    <row r="93" spans="1:8" x14ac:dyDescent="0.25">
      <c r="A93" s="1">
        <f t="shared" si="14"/>
        <v>9100000</v>
      </c>
      <c r="B93" s="1">
        <f t="shared" si="20"/>
        <v>9150000</v>
      </c>
      <c r="C93" s="6" t="e">
        <f t="shared" si="21"/>
        <v>#NUM!</v>
      </c>
      <c r="D93" s="1" t="e">
        <f t="shared" si="22"/>
        <v>#NUM!</v>
      </c>
      <c r="E93" s="1" t="e">
        <f t="shared" si="23"/>
        <v>#NUM!</v>
      </c>
      <c r="F93" s="1">
        <f t="shared" si="24"/>
        <v>1052087075100000</v>
      </c>
      <c r="G93" s="1" t="e">
        <f t="shared" si="25"/>
        <v>#NUM!</v>
      </c>
      <c r="H93" s="1" t="e">
        <f t="shared" si="26"/>
        <v>#NUM!</v>
      </c>
    </row>
    <row r="94" spans="1:8" x14ac:dyDescent="0.25">
      <c r="A94" s="1">
        <f t="shared" si="14"/>
        <v>9200000</v>
      </c>
      <c r="B94" s="1">
        <f t="shared" si="20"/>
        <v>9250000</v>
      </c>
      <c r="C94" s="6" t="e">
        <f t="shared" si="21"/>
        <v>#NUM!</v>
      </c>
      <c r="D94" s="1" t="e">
        <f t="shared" si="22"/>
        <v>#NUM!</v>
      </c>
      <c r="E94" s="1" t="e">
        <f t="shared" si="23"/>
        <v>#NUM!</v>
      </c>
      <c r="F94" s="1">
        <f t="shared" si="24"/>
        <v>1075209177500000</v>
      </c>
      <c r="G94" s="1" t="e">
        <f t="shared" si="25"/>
        <v>#NUM!</v>
      </c>
      <c r="H94" s="1" t="e">
        <f t="shared" si="26"/>
        <v>#NUM!</v>
      </c>
    </row>
    <row r="95" spans="1:8" x14ac:dyDescent="0.25">
      <c r="A95" s="1">
        <f t="shared" si="14"/>
        <v>9300000</v>
      </c>
      <c r="B95" s="1">
        <f t="shared" si="20"/>
        <v>9350000</v>
      </c>
      <c r="C95" s="6" t="e">
        <f t="shared" si="21"/>
        <v>#NUM!</v>
      </c>
      <c r="D95" s="1" t="e">
        <f t="shared" si="22"/>
        <v>#NUM!</v>
      </c>
      <c r="E95" s="1" t="e">
        <f t="shared" si="23"/>
        <v>#NUM!</v>
      </c>
      <c r="F95" s="1">
        <f t="shared" si="24"/>
        <v>1098582607100000</v>
      </c>
      <c r="G95" s="1" t="e">
        <f t="shared" si="25"/>
        <v>#NUM!</v>
      </c>
      <c r="H95" s="1" t="e">
        <f t="shared" si="26"/>
        <v>#NUM!</v>
      </c>
    </row>
    <row r="96" spans="1:8" x14ac:dyDescent="0.25">
      <c r="A96" s="1">
        <f t="shared" si="14"/>
        <v>9400000</v>
      </c>
      <c r="B96" s="1">
        <f t="shared" si="20"/>
        <v>9450000</v>
      </c>
      <c r="C96" s="6" t="e">
        <f t="shared" si="21"/>
        <v>#NUM!</v>
      </c>
      <c r="D96" s="1" t="e">
        <f t="shared" si="22"/>
        <v>#NUM!</v>
      </c>
      <c r="E96" s="1" t="e">
        <f t="shared" si="23"/>
        <v>#NUM!</v>
      </c>
      <c r="F96" s="1">
        <f t="shared" si="24"/>
        <v>1122207363900000</v>
      </c>
      <c r="G96" s="1" t="e">
        <f t="shared" si="25"/>
        <v>#NUM!</v>
      </c>
      <c r="H96" s="1" t="e">
        <f t="shared" si="26"/>
        <v>#NUM!</v>
      </c>
    </row>
    <row r="97" spans="1:8" x14ac:dyDescent="0.25">
      <c r="A97" s="1">
        <f t="shared" si="14"/>
        <v>9500000</v>
      </c>
      <c r="B97" s="1">
        <f t="shared" si="20"/>
        <v>9550000</v>
      </c>
      <c r="C97" s="6" t="e">
        <f t="shared" si="21"/>
        <v>#NUM!</v>
      </c>
      <c r="D97" s="1" t="e">
        <f t="shared" si="22"/>
        <v>#NUM!</v>
      </c>
      <c r="E97" s="1" t="e">
        <f t="shared" si="23"/>
        <v>#NUM!</v>
      </c>
      <c r="F97" s="1">
        <f t="shared" si="24"/>
        <v>1146083447900000</v>
      </c>
      <c r="G97" s="1" t="e">
        <f t="shared" si="25"/>
        <v>#NUM!</v>
      </c>
      <c r="H97" s="1" t="e">
        <f t="shared" si="26"/>
        <v>#NUM!</v>
      </c>
    </row>
    <row r="98" spans="1:8" x14ac:dyDescent="0.25">
      <c r="A98" s="1">
        <f t="shared" si="14"/>
        <v>9600000</v>
      </c>
      <c r="B98" s="1">
        <f t="shared" si="20"/>
        <v>9650000</v>
      </c>
      <c r="C98" s="6" t="e">
        <f t="shared" si="21"/>
        <v>#NUM!</v>
      </c>
      <c r="D98" s="1" t="e">
        <f t="shared" si="22"/>
        <v>#NUM!</v>
      </c>
      <c r="E98" s="1" t="e">
        <f t="shared" si="23"/>
        <v>#NUM!</v>
      </c>
      <c r="F98" s="1">
        <f t="shared" si="24"/>
        <v>1170210859100000</v>
      </c>
      <c r="G98" s="1" t="e">
        <f t="shared" si="25"/>
        <v>#NUM!</v>
      </c>
      <c r="H98" s="1" t="e">
        <f t="shared" si="26"/>
        <v>#NUM!</v>
      </c>
    </row>
    <row r="99" spans="1:8" x14ac:dyDescent="0.25">
      <c r="A99" s="1">
        <f t="shared" si="14"/>
        <v>9700000</v>
      </c>
      <c r="B99" s="1">
        <f t="shared" si="20"/>
        <v>9750000</v>
      </c>
      <c r="C99" s="6" t="e">
        <f t="shared" si="21"/>
        <v>#NUM!</v>
      </c>
      <c r="D99" s="1" t="e">
        <f t="shared" si="22"/>
        <v>#NUM!</v>
      </c>
      <c r="E99" s="1" t="e">
        <f t="shared" si="23"/>
        <v>#NUM!</v>
      </c>
      <c r="F99" s="1">
        <f t="shared" si="24"/>
        <v>1194589597500000</v>
      </c>
      <c r="G99" s="1" t="e">
        <f t="shared" si="25"/>
        <v>#NUM!</v>
      </c>
      <c r="H99" s="1" t="e">
        <f t="shared" si="26"/>
        <v>#NUM!</v>
      </c>
    </row>
    <row r="100" spans="1:8" x14ac:dyDescent="0.25">
      <c r="A100" s="1">
        <f t="shared" si="14"/>
        <v>9800000</v>
      </c>
      <c r="B100" s="1">
        <f t="shared" si="20"/>
        <v>9850000</v>
      </c>
      <c r="C100" s="6" t="e">
        <f t="shared" si="21"/>
        <v>#NUM!</v>
      </c>
      <c r="D100" s="1" t="e">
        <f t="shared" si="22"/>
        <v>#NUM!</v>
      </c>
      <c r="E100" s="1" t="e">
        <f t="shared" si="23"/>
        <v>#NUM!</v>
      </c>
      <c r="F100" s="1">
        <f t="shared" si="24"/>
        <v>1219219663100000</v>
      </c>
      <c r="G100" s="1" t="e">
        <f t="shared" si="25"/>
        <v>#NUM!</v>
      </c>
      <c r="H100" s="1" t="e">
        <f t="shared" si="26"/>
        <v>#NUM!</v>
      </c>
    </row>
    <row r="101" spans="1:8" x14ac:dyDescent="0.25">
      <c r="A101" s="1">
        <f t="shared" si="14"/>
        <v>9900000</v>
      </c>
      <c r="B101" s="1">
        <f t="shared" ref="B101:B122" si="27">A101+$L$3/2</f>
        <v>9950000</v>
      </c>
      <c r="C101" s="6" t="e">
        <f t="shared" ref="C101:C122" si="28">C100+G100</f>
        <v>#NUM!</v>
      </c>
      <c r="D101" s="1" t="e">
        <f t="shared" ref="D101:D122" si="29">D100+H100</f>
        <v>#NUM!</v>
      </c>
      <c r="E101" s="1" t="e">
        <f t="shared" ref="E101:E122" si="30">(D101/$L$2)^0.6</f>
        <v>#NUM!</v>
      </c>
      <c r="F101" s="1">
        <f t="shared" ref="F101:F122" si="31">4*3.14159*B101^2</f>
        <v>1244101055900000</v>
      </c>
      <c r="G101" s="1" t="e">
        <f t="shared" ref="G101:G122" si="32">F101*$L$3*E101</f>
        <v>#NUM!</v>
      </c>
      <c r="H101" s="1" t="e">
        <f t="shared" ref="H101:H122" si="33">-$L$1*C101*E101/B101^2*$L$3</f>
        <v>#NUM!</v>
      </c>
    </row>
    <row r="102" spans="1:8" x14ac:dyDescent="0.25">
      <c r="A102" s="1">
        <f t="shared" si="14"/>
        <v>10000000</v>
      </c>
      <c r="B102" s="1">
        <f t="shared" si="27"/>
        <v>10050000</v>
      </c>
      <c r="C102" s="6" t="e">
        <f t="shared" si="28"/>
        <v>#NUM!</v>
      </c>
      <c r="D102" s="1" t="e">
        <f t="shared" si="29"/>
        <v>#NUM!</v>
      </c>
      <c r="E102" s="1" t="e">
        <f t="shared" si="30"/>
        <v>#NUM!</v>
      </c>
      <c r="F102" s="1">
        <f t="shared" si="31"/>
        <v>1269233775900000</v>
      </c>
      <c r="G102" s="1" t="e">
        <f t="shared" si="32"/>
        <v>#NUM!</v>
      </c>
      <c r="H102" s="1" t="e">
        <f t="shared" si="33"/>
        <v>#NUM!</v>
      </c>
    </row>
    <row r="103" spans="1:8" x14ac:dyDescent="0.25">
      <c r="A103" s="1">
        <f t="shared" si="14"/>
        <v>10100000</v>
      </c>
      <c r="B103" s="1">
        <f t="shared" si="27"/>
        <v>10150000</v>
      </c>
      <c r="C103" s="6" t="e">
        <f t="shared" si="28"/>
        <v>#NUM!</v>
      </c>
      <c r="D103" s="1" t="e">
        <f t="shared" si="29"/>
        <v>#NUM!</v>
      </c>
      <c r="E103" s="1" t="e">
        <f t="shared" si="30"/>
        <v>#NUM!</v>
      </c>
      <c r="F103" s="1">
        <f t="shared" si="31"/>
        <v>1294617823100000</v>
      </c>
      <c r="G103" s="1" t="e">
        <f t="shared" si="32"/>
        <v>#NUM!</v>
      </c>
      <c r="H103" s="1" t="e">
        <f t="shared" si="33"/>
        <v>#NUM!</v>
      </c>
    </row>
    <row r="104" spans="1:8" x14ac:dyDescent="0.25">
      <c r="A104" s="1">
        <f t="shared" si="14"/>
        <v>10200000</v>
      </c>
      <c r="B104" s="1">
        <f t="shared" si="27"/>
        <v>10250000</v>
      </c>
      <c r="C104" s="6" t="e">
        <f t="shared" si="28"/>
        <v>#NUM!</v>
      </c>
      <c r="D104" s="1" t="e">
        <f t="shared" si="29"/>
        <v>#NUM!</v>
      </c>
      <c r="E104" s="1" t="e">
        <f t="shared" si="30"/>
        <v>#NUM!</v>
      </c>
      <c r="F104" s="1">
        <f t="shared" si="31"/>
        <v>1320253197500000</v>
      </c>
      <c r="G104" s="1" t="e">
        <f t="shared" si="32"/>
        <v>#NUM!</v>
      </c>
      <c r="H104" s="1" t="e">
        <f t="shared" si="33"/>
        <v>#NUM!</v>
      </c>
    </row>
    <row r="105" spans="1:8" x14ac:dyDescent="0.25">
      <c r="A105" s="1">
        <f t="shared" si="14"/>
        <v>10300000</v>
      </c>
      <c r="B105" s="1">
        <f t="shared" si="27"/>
        <v>10350000</v>
      </c>
      <c r="C105" s="6" t="e">
        <f t="shared" si="28"/>
        <v>#NUM!</v>
      </c>
      <c r="D105" s="1" t="e">
        <f t="shared" si="29"/>
        <v>#NUM!</v>
      </c>
      <c r="E105" s="1" t="e">
        <f t="shared" si="30"/>
        <v>#NUM!</v>
      </c>
      <c r="F105" s="1">
        <f t="shared" si="31"/>
        <v>1346139899100000</v>
      </c>
      <c r="G105" s="1" t="e">
        <f t="shared" si="32"/>
        <v>#NUM!</v>
      </c>
      <c r="H105" s="1" t="e">
        <f t="shared" si="33"/>
        <v>#NUM!</v>
      </c>
    </row>
    <row r="106" spans="1:8" x14ac:dyDescent="0.25">
      <c r="A106" s="1">
        <f t="shared" si="14"/>
        <v>10400000</v>
      </c>
      <c r="B106" s="1">
        <f t="shared" si="27"/>
        <v>10450000</v>
      </c>
      <c r="C106" s="6" t="e">
        <f t="shared" si="28"/>
        <v>#NUM!</v>
      </c>
      <c r="D106" s="1" t="e">
        <f t="shared" si="29"/>
        <v>#NUM!</v>
      </c>
      <c r="E106" s="1" t="e">
        <f t="shared" si="30"/>
        <v>#NUM!</v>
      </c>
      <c r="F106" s="1">
        <f t="shared" si="31"/>
        <v>1372277927900000</v>
      </c>
      <c r="G106" s="1" t="e">
        <f t="shared" si="32"/>
        <v>#NUM!</v>
      </c>
      <c r="H106" s="1" t="e">
        <f t="shared" si="33"/>
        <v>#NUM!</v>
      </c>
    </row>
    <row r="107" spans="1:8" x14ac:dyDescent="0.25">
      <c r="A107" s="1">
        <f t="shared" si="14"/>
        <v>10500000</v>
      </c>
      <c r="B107" s="1">
        <f t="shared" si="27"/>
        <v>10550000</v>
      </c>
      <c r="C107" s="6" t="e">
        <f t="shared" si="28"/>
        <v>#NUM!</v>
      </c>
      <c r="D107" s="1" t="e">
        <f t="shared" si="29"/>
        <v>#NUM!</v>
      </c>
      <c r="E107" s="1" t="e">
        <f t="shared" si="30"/>
        <v>#NUM!</v>
      </c>
      <c r="F107" s="1">
        <f t="shared" si="31"/>
        <v>1398667283900000</v>
      </c>
      <c r="G107" s="1" t="e">
        <f t="shared" si="32"/>
        <v>#NUM!</v>
      </c>
      <c r="H107" s="1" t="e">
        <f t="shared" si="33"/>
        <v>#NUM!</v>
      </c>
    </row>
    <row r="108" spans="1:8" x14ac:dyDescent="0.25">
      <c r="A108" s="1">
        <f t="shared" si="14"/>
        <v>10600000</v>
      </c>
      <c r="B108" s="1">
        <f t="shared" si="27"/>
        <v>10650000</v>
      </c>
      <c r="C108" s="6" t="e">
        <f t="shared" si="28"/>
        <v>#NUM!</v>
      </c>
      <c r="D108" s="1" t="e">
        <f t="shared" si="29"/>
        <v>#NUM!</v>
      </c>
      <c r="E108" s="1" t="e">
        <f t="shared" si="30"/>
        <v>#NUM!</v>
      </c>
      <c r="F108" s="1">
        <f t="shared" si="31"/>
        <v>1425307967100000</v>
      </c>
      <c r="G108" s="1" t="e">
        <f t="shared" si="32"/>
        <v>#NUM!</v>
      </c>
      <c r="H108" s="1" t="e">
        <f t="shared" si="33"/>
        <v>#NUM!</v>
      </c>
    </row>
    <row r="109" spans="1:8" x14ac:dyDescent="0.25">
      <c r="A109" s="1">
        <f t="shared" si="14"/>
        <v>10700000</v>
      </c>
      <c r="B109" s="1">
        <f t="shared" si="27"/>
        <v>10750000</v>
      </c>
      <c r="C109" s="6" t="e">
        <f t="shared" si="28"/>
        <v>#NUM!</v>
      </c>
      <c r="D109" s="1" t="e">
        <f t="shared" si="29"/>
        <v>#NUM!</v>
      </c>
      <c r="E109" s="1" t="e">
        <f t="shared" si="30"/>
        <v>#NUM!</v>
      </c>
      <c r="F109" s="1">
        <f t="shared" si="31"/>
        <v>1452199977500000</v>
      </c>
      <c r="G109" s="1" t="e">
        <f t="shared" si="32"/>
        <v>#NUM!</v>
      </c>
      <c r="H109" s="1" t="e">
        <f t="shared" si="33"/>
        <v>#NUM!</v>
      </c>
    </row>
    <row r="110" spans="1:8" x14ac:dyDescent="0.25">
      <c r="A110" s="1">
        <f t="shared" si="14"/>
        <v>10800000</v>
      </c>
      <c r="B110" s="1">
        <f t="shared" si="27"/>
        <v>10850000</v>
      </c>
      <c r="C110" s="6" t="e">
        <f t="shared" si="28"/>
        <v>#NUM!</v>
      </c>
      <c r="D110" s="1" t="e">
        <f t="shared" si="29"/>
        <v>#NUM!</v>
      </c>
      <c r="E110" s="1" t="e">
        <f t="shared" si="30"/>
        <v>#NUM!</v>
      </c>
      <c r="F110" s="1">
        <f t="shared" si="31"/>
        <v>1479343315100000</v>
      </c>
      <c r="G110" s="1" t="e">
        <f t="shared" si="32"/>
        <v>#NUM!</v>
      </c>
      <c r="H110" s="1" t="e">
        <f t="shared" si="33"/>
        <v>#NUM!</v>
      </c>
    </row>
    <row r="111" spans="1:8" x14ac:dyDescent="0.25">
      <c r="A111" s="1">
        <f t="shared" si="14"/>
        <v>10900000</v>
      </c>
      <c r="B111" s="1">
        <f t="shared" si="27"/>
        <v>10950000</v>
      </c>
      <c r="C111" s="6" t="e">
        <f t="shared" si="28"/>
        <v>#NUM!</v>
      </c>
      <c r="D111" s="1" t="e">
        <f t="shared" si="29"/>
        <v>#NUM!</v>
      </c>
      <c r="E111" s="1" t="e">
        <f t="shared" si="30"/>
        <v>#NUM!</v>
      </c>
      <c r="F111" s="1">
        <f t="shared" si="31"/>
        <v>1506737979900000</v>
      </c>
      <c r="G111" s="1" t="e">
        <f t="shared" si="32"/>
        <v>#NUM!</v>
      </c>
      <c r="H111" s="1" t="e">
        <f t="shared" si="33"/>
        <v>#NUM!</v>
      </c>
    </row>
    <row r="112" spans="1:8" x14ac:dyDescent="0.25">
      <c r="A112" s="1">
        <f t="shared" si="14"/>
        <v>11000000</v>
      </c>
      <c r="B112" s="1">
        <f t="shared" si="27"/>
        <v>11050000</v>
      </c>
      <c r="C112" s="6" t="e">
        <f t="shared" si="28"/>
        <v>#NUM!</v>
      </c>
      <c r="D112" s="1" t="e">
        <f t="shared" si="29"/>
        <v>#NUM!</v>
      </c>
      <c r="E112" s="1" t="e">
        <f t="shared" si="30"/>
        <v>#NUM!</v>
      </c>
      <c r="F112" s="1">
        <f t="shared" si="31"/>
        <v>1534383971900000</v>
      </c>
      <c r="G112" s="1" t="e">
        <f t="shared" si="32"/>
        <v>#NUM!</v>
      </c>
      <c r="H112" s="1" t="e">
        <f t="shared" si="33"/>
        <v>#NUM!</v>
      </c>
    </row>
    <row r="113" spans="1:8" x14ac:dyDescent="0.25">
      <c r="A113" s="1">
        <f t="shared" si="14"/>
        <v>11100000</v>
      </c>
      <c r="B113" s="1">
        <f t="shared" si="27"/>
        <v>11150000</v>
      </c>
      <c r="C113" s="6" t="e">
        <f t="shared" si="28"/>
        <v>#NUM!</v>
      </c>
      <c r="D113" s="1" t="e">
        <f t="shared" si="29"/>
        <v>#NUM!</v>
      </c>
      <c r="E113" s="1" t="e">
        <f t="shared" si="30"/>
        <v>#NUM!</v>
      </c>
      <c r="F113" s="1">
        <f t="shared" si="31"/>
        <v>1562281291100000</v>
      </c>
      <c r="G113" s="1" t="e">
        <f t="shared" si="32"/>
        <v>#NUM!</v>
      </c>
      <c r="H113" s="1" t="e">
        <f t="shared" si="33"/>
        <v>#NUM!</v>
      </c>
    </row>
    <row r="114" spans="1:8" x14ac:dyDescent="0.25">
      <c r="A114" s="1">
        <f t="shared" si="14"/>
        <v>11200000</v>
      </c>
      <c r="B114" s="1">
        <f t="shared" si="27"/>
        <v>11250000</v>
      </c>
      <c r="C114" s="6" t="e">
        <f t="shared" si="28"/>
        <v>#NUM!</v>
      </c>
      <c r="D114" s="1" t="e">
        <f t="shared" si="29"/>
        <v>#NUM!</v>
      </c>
      <c r="E114" s="1" t="e">
        <f t="shared" si="30"/>
        <v>#NUM!</v>
      </c>
      <c r="F114" s="1">
        <f t="shared" si="31"/>
        <v>1590429937500000</v>
      </c>
      <c r="G114" s="1" t="e">
        <f t="shared" si="32"/>
        <v>#NUM!</v>
      </c>
      <c r="H114" s="1" t="e">
        <f t="shared" si="33"/>
        <v>#NUM!</v>
      </c>
    </row>
    <row r="115" spans="1:8" x14ac:dyDescent="0.25">
      <c r="A115" s="1">
        <f t="shared" si="14"/>
        <v>11300000</v>
      </c>
      <c r="B115" s="1">
        <f t="shared" si="27"/>
        <v>11350000</v>
      </c>
      <c r="C115" s="6" t="e">
        <f t="shared" si="28"/>
        <v>#NUM!</v>
      </c>
      <c r="D115" s="1" t="e">
        <f t="shared" si="29"/>
        <v>#NUM!</v>
      </c>
      <c r="E115" s="1" t="e">
        <f t="shared" si="30"/>
        <v>#NUM!</v>
      </c>
      <c r="F115" s="1">
        <f t="shared" si="31"/>
        <v>1618829911100000</v>
      </c>
      <c r="G115" s="1" t="e">
        <f t="shared" si="32"/>
        <v>#NUM!</v>
      </c>
      <c r="H115" s="1" t="e">
        <f t="shared" si="33"/>
        <v>#NUM!</v>
      </c>
    </row>
    <row r="116" spans="1:8" x14ac:dyDescent="0.25">
      <c r="A116" s="1">
        <f t="shared" si="14"/>
        <v>11400000</v>
      </c>
      <c r="B116" s="1">
        <f t="shared" si="27"/>
        <v>11450000</v>
      </c>
      <c r="C116" s="6" t="e">
        <f t="shared" si="28"/>
        <v>#NUM!</v>
      </c>
      <c r="D116" s="1" t="e">
        <f t="shared" si="29"/>
        <v>#NUM!</v>
      </c>
      <c r="E116" s="1" t="e">
        <f t="shared" si="30"/>
        <v>#NUM!</v>
      </c>
      <c r="F116" s="1">
        <f t="shared" si="31"/>
        <v>1647481211900000</v>
      </c>
      <c r="G116" s="1" t="e">
        <f t="shared" si="32"/>
        <v>#NUM!</v>
      </c>
      <c r="H116" s="1" t="e">
        <f t="shared" si="33"/>
        <v>#NUM!</v>
      </c>
    </row>
    <row r="117" spans="1:8" x14ac:dyDescent="0.25">
      <c r="A117" s="1">
        <f t="shared" si="14"/>
        <v>11500000</v>
      </c>
      <c r="B117" s="1">
        <f t="shared" si="27"/>
        <v>11550000</v>
      </c>
      <c r="C117" s="6" t="e">
        <f t="shared" si="28"/>
        <v>#NUM!</v>
      </c>
      <c r="D117" s="1" t="e">
        <f t="shared" si="29"/>
        <v>#NUM!</v>
      </c>
      <c r="E117" s="1" t="e">
        <f t="shared" si="30"/>
        <v>#NUM!</v>
      </c>
      <c r="F117" s="1">
        <f t="shared" si="31"/>
        <v>1676383839900000</v>
      </c>
      <c r="G117" s="1" t="e">
        <f t="shared" si="32"/>
        <v>#NUM!</v>
      </c>
      <c r="H117" s="1" t="e">
        <f t="shared" si="33"/>
        <v>#NUM!</v>
      </c>
    </row>
    <row r="118" spans="1:8" x14ac:dyDescent="0.25">
      <c r="A118" s="1">
        <f t="shared" si="14"/>
        <v>11600000</v>
      </c>
      <c r="B118" s="1">
        <f t="shared" si="27"/>
        <v>11650000</v>
      </c>
      <c r="C118" s="6" t="e">
        <f t="shared" si="28"/>
        <v>#NUM!</v>
      </c>
      <c r="D118" s="1" t="e">
        <f t="shared" si="29"/>
        <v>#NUM!</v>
      </c>
      <c r="E118" s="1" t="e">
        <f t="shared" si="30"/>
        <v>#NUM!</v>
      </c>
      <c r="F118" s="1">
        <f t="shared" si="31"/>
        <v>1705537795100000</v>
      </c>
      <c r="G118" s="1" t="e">
        <f t="shared" si="32"/>
        <v>#NUM!</v>
      </c>
      <c r="H118" s="1" t="e">
        <f t="shared" si="33"/>
        <v>#NUM!</v>
      </c>
    </row>
    <row r="119" spans="1:8" x14ac:dyDescent="0.25">
      <c r="A119" s="1">
        <f t="shared" si="14"/>
        <v>11700000</v>
      </c>
      <c r="B119" s="1">
        <f t="shared" si="27"/>
        <v>11750000</v>
      </c>
      <c r="C119" s="6" t="e">
        <f t="shared" si="28"/>
        <v>#NUM!</v>
      </c>
      <c r="D119" s="1" t="e">
        <f t="shared" si="29"/>
        <v>#NUM!</v>
      </c>
      <c r="E119" s="1" t="e">
        <f t="shared" si="30"/>
        <v>#NUM!</v>
      </c>
      <c r="F119" s="1">
        <f t="shared" si="31"/>
        <v>1734943077500000</v>
      </c>
      <c r="G119" s="1" t="e">
        <f t="shared" si="32"/>
        <v>#NUM!</v>
      </c>
      <c r="H119" s="1" t="e">
        <f t="shared" si="33"/>
        <v>#NUM!</v>
      </c>
    </row>
    <row r="120" spans="1:8" x14ac:dyDescent="0.25">
      <c r="A120" s="1">
        <f t="shared" si="14"/>
        <v>11800000</v>
      </c>
      <c r="B120" s="1">
        <f t="shared" si="27"/>
        <v>11850000</v>
      </c>
      <c r="C120" s="6" t="e">
        <f t="shared" si="28"/>
        <v>#NUM!</v>
      </c>
      <c r="D120" s="1" t="e">
        <f t="shared" si="29"/>
        <v>#NUM!</v>
      </c>
      <c r="E120" s="1" t="e">
        <f t="shared" si="30"/>
        <v>#NUM!</v>
      </c>
      <c r="F120" s="1">
        <f t="shared" si="31"/>
        <v>1764599687100000</v>
      </c>
      <c r="G120" s="1" t="e">
        <f t="shared" si="32"/>
        <v>#NUM!</v>
      </c>
      <c r="H120" s="1" t="e">
        <f t="shared" si="33"/>
        <v>#NUM!</v>
      </c>
    </row>
    <row r="121" spans="1:8" x14ac:dyDescent="0.25">
      <c r="A121" s="1">
        <f t="shared" si="14"/>
        <v>11900000</v>
      </c>
      <c r="B121" s="1">
        <f t="shared" si="27"/>
        <v>11950000</v>
      </c>
      <c r="C121" s="6" t="e">
        <f t="shared" si="28"/>
        <v>#NUM!</v>
      </c>
      <c r="D121" s="1" t="e">
        <f t="shared" si="29"/>
        <v>#NUM!</v>
      </c>
      <c r="E121" s="1" t="e">
        <f t="shared" si="30"/>
        <v>#NUM!</v>
      </c>
      <c r="F121" s="1">
        <f t="shared" si="31"/>
        <v>1794507623900000</v>
      </c>
      <c r="G121" s="1" t="e">
        <f t="shared" si="32"/>
        <v>#NUM!</v>
      </c>
      <c r="H121" s="1" t="e">
        <f t="shared" si="33"/>
        <v>#NUM!</v>
      </c>
    </row>
    <row r="122" spans="1:8" x14ac:dyDescent="0.25">
      <c r="A122" s="1">
        <f t="shared" si="14"/>
        <v>12000000</v>
      </c>
      <c r="B122" s="1">
        <f t="shared" si="27"/>
        <v>12050000</v>
      </c>
      <c r="C122" s="6" t="e">
        <f t="shared" si="28"/>
        <v>#NUM!</v>
      </c>
      <c r="D122" s="1" t="e">
        <f t="shared" si="29"/>
        <v>#NUM!</v>
      </c>
      <c r="E122" s="1" t="e">
        <f t="shared" si="30"/>
        <v>#NUM!</v>
      </c>
      <c r="F122" s="1">
        <f t="shared" si="31"/>
        <v>1824666887900000</v>
      </c>
      <c r="G122" s="1" t="e">
        <f t="shared" si="32"/>
        <v>#NUM!</v>
      </c>
      <c r="H122" s="1" t="e">
        <f t="shared" si="33"/>
        <v>#NUM!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2"/>
  <sheetViews>
    <sheetView topLeftCell="C1" workbookViewId="0">
      <pane ySplit="1" topLeftCell="A2" activePane="bottomLeft" state="frozen"/>
      <selection pane="bottomLeft" activeCell="O3" sqref="O3"/>
    </sheetView>
  </sheetViews>
  <sheetFormatPr defaultRowHeight="15" x14ac:dyDescent="0.25"/>
  <cols>
    <col min="1" max="3" width="9.140625" style="1"/>
    <col min="4" max="4" width="9.85546875" style="1" customWidth="1"/>
    <col min="5" max="5" width="10.85546875" style="1" bestFit="1" customWidth="1"/>
    <col min="6" max="6" width="10.85546875" style="1" customWidth="1"/>
    <col min="7" max="7" width="9.140625" style="1"/>
    <col min="8" max="8" width="11.140625" style="1" customWidth="1"/>
    <col min="9" max="9" width="9.140625" style="1"/>
    <col min="13" max="13" width="21.5703125" customWidth="1"/>
    <col min="14" max="14" width="22.28515625" customWidth="1"/>
    <col min="16" max="16" width="41.42578125" customWidth="1"/>
  </cols>
  <sheetData>
    <row r="1" spans="1:16" ht="18.75" x14ac:dyDescent="0.3">
      <c r="A1" s="1" t="s">
        <v>2</v>
      </c>
      <c r="B1" s="1" t="s">
        <v>15</v>
      </c>
      <c r="C1" s="1" t="s">
        <v>7</v>
      </c>
      <c r="D1" s="1" t="s">
        <v>3</v>
      </c>
      <c r="E1" s="1" t="s">
        <v>4</v>
      </c>
      <c r="F1" s="1" t="s">
        <v>14</v>
      </c>
      <c r="G1" s="1" t="s">
        <v>6</v>
      </c>
      <c r="H1" s="1" t="s">
        <v>8</v>
      </c>
      <c r="K1" t="s">
        <v>0</v>
      </c>
      <c r="L1" s="1">
        <v>6.67E-11</v>
      </c>
      <c r="M1" t="s">
        <v>12</v>
      </c>
      <c r="N1" s="3" t="s">
        <v>17</v>
      </c>
    </row>
    <row r="2" spans="1:16" x14ac:dyDescent="0.25">
      <c r="A2" s="1">
        <v>0</v>
      </c>
      <c r="B2" s="1">
        <f>A2+$L$3/2</f>
        <v>50000</v>
      </c>
      <c r="C2" s="1">
        <v>0</v>
      </c>
      <c r="D2" s="1">
        <f>L4</f>
        <v>4E+22</v>
      </c>
      <c r="E2" s="1">
        <f>(D2/$L$2)^0.75</f>
        <v>4829452884.1629648</v>
      </c>
      <c r="F2" s="1">
        <f>4*3.14159*B2^2</f>
        <v>31415900000</v>
      </c>
      <c r="G2" s="1">
        <f>F2*$L$3*E2</f>
        <v>1.5172160886357529E+25</v>
      </c>
      <c r="H2" s="1">
        <f>-$L$1*C2*E2/B2^2*$L$3</f>
        <v>0</v>
      </c>
      <c r="K2" t="s">
        <v>1</v>
      </c>
      <c r="L2" s="1">
        <v>4900000000</v>
      </c>
      <c r="M2" t="s">
        <v>16</v>
      </c>
    </row>
    <row r="3" spans="1:16" x14ac:dyDescent="0.25">
      <c r="A3" s="1">
        <f>A2+$L$3</f>
        <v>100000</v>
      </c>
      <c r="B3" s="1">
        <f>A3+$L$3/2</f>
        <v>150000</v>
      </c>
      <c r="C3" s="1">
        <f>C2+G2</f>
        <v>1.5172160886357529E+25</v>
      </c>
      <c r="D3" s="1">
        <f>D2+H2</f>
        <v>4E+22</v>
      </c>
      <c r="E3" s="1">
        <f t="shared" ref="E3:E66" si="0">(D3/$L$2)^0.75</f>
        <v>4829452884.1629648</v>
      </c>
      <c r="F3" s="1">
        <f>4*3.14159*B3^2</f>
        <v>282743100000</v>
      </c>
      <c r="G3" s="1">
        <f>F3*$L$3*E3</f>
        <v>1.3654944797721775E+26</v>
      </c>
      <c r="H3" s="1">
        <f t="shared" ref="H3:H6" si="1">-$L$1*C3*E3/B3^2*$L$3</f>
        <v>-2.1721443783608795E+19</v>
      </c>
      <c r="K3" t="s">
        <v>5</v>
      </c>
      <c r="L3" s="1">
        <v>100000</v>
      </c>
      <c r="M3" t="s">
        <v>11</v>
      </c>
    </row>
    <row r="4" spans="1:16" x14ac:dyDescent="0.25">
      <c r="A4" s="1">
        <f t="shared" ref="A4:A67" si="2">A3+$L$3</f>
        <v>200000</v>
      </c>
      <c r="B4" s="1">
        <f t="shared" ref="B4:B67" si="3">A4+$L$3/2</f>
        <v>250000</v>
      </c>
      <c r="C4" s="1">
        <f t="shared" ref="C4:D19" si="4">C3+G3</f>
        <v>1.5172160886357528E+26</v>
      </c>
      <c r="D4" s="1">
        <f t="shared" si="4"/>
        <v>3.9978278556216393E+22</v>
      </c>
      <c r="E4" s="1">
        <f t="shared" si="0"/>
        <v>4827485825.1938725</v>
      </c>
      <c r="F4" s="1">
        <f t="shared" ref="F4:F67" si="5">4*3.14159*B4^2</f>
        <v>785397500000</v>
      </c>
      <c r="G4" s="1">
        <f t="shared" ref="G4:G67" si="6">F4*$L$3*E4</f>
        <v>3.7914952983927047E+26</v>
      </c>
      <c r="H4" s="1">
        <f t="shared" si="1"/>
        <v>-7.8165347533077447E+19</v>
      </c>
      <c r="K4" t="s">
        <v>9</v>
      </c>
      <c r="L4" s="1">
        <f>$L$5*$O$4</f>
        <v>4E+22</v>
      </c>
      <c r="M4" t="s">
        <v>10</v>
      </c>
      <c r="N4" t="s">
        <v>20</v>
      </c>
      <c r="O4" s="4">
        <v>1</v>
      </c>
      <c r="P4" s="5" t="s">
        <v>21</v>
      </c>
    </row>
    <row r="5" spans="1:16" x14ac:dyDescent="0.25">
      <c r="A5" s="1">
        <f t="shared" si="2"/>
        <v>300000</v>
      </c>
      <c r="B5" s="1">
        <f t="shared" si="3"/>
        <v>350000</v>
      </c>
      <c r="C5" s="1">
        <f t="shared" si="4"/>
        <v>5.3087113870284573E+26</v>
      </c>
      <c r="D5" s="1">
        <f t="shared" si="4"/>
        <v>3.9900113208683316E+22</v>
      </c>
      <c r="E5" s="1">
        <f t="shared" si="0"/>
        <v>4820405085.0092688</v>
      </c>
      <c r="F5" s="1">
        <f t="shared" si="5"/>
        <v>1539379100000</v>
      </c>
      <c r="G5" s="1">
        <f t="shared" si="6"/>
        <v>7.4204308413969921E+26</v>
      </c>
      <c r="H5" s="1">
        <f t="shared" si="1"/>
        <v>-1.3933569760305321E+20</v>
      </c>
      <c r="K5" t="s">
        <v>19</v>
      </c>
      <c r="L5" s="1">
        <v>4E+22</v>
      </c>
      <c r="M5" t="s">
        <v>10</v>
      </c>
    </row>
    <row r="6" spans="1:16" x14ac:dyDescent="0.25">
      <c r="A6" s="1">
        <f t="shared" si="2"/>
        <v>400000</v>
      </c>
      <c r="B6" s="1">
        <f t="shared" si="3"/>
        <v>450000</v>
      </c>
      <c r="C6" s="1">
        <f t="shared" si="4"/>
        <v>1.2729142228425448E+27</v>
      </c>
      <c r="D6" s="1">
        <f t="shared" si="4"/>
        <v>3.9760777511080267E+22</v>
      </c>
      <c r="E6" s="1">
        <f t="shared" si="0"/>
        <v>4807774517.0988417</v>
      </c>
      <c r="F6" s="1">
        <f t="shared" si="5"/>
        <v>2544687900000</v>
      </c>
      <c r="G6" s="1">
        <f t="shared" si="6"/>
        <v>1.2234285639589766E+27</v>
      </c>
      <c r="H6" s="1">
        <f t="shared" si="1"/>
        <v>-2.0157841992811787E+20</v>
      </c>
    </row>
    <row r="7" spans="1:16" x14ac:dyDescent="0.25">
      <c r="A7" s="1">
        <f t="shared" si="2"/>
        <v>500000</v>
      </c>
      <c r="B7" s="1">
        <f t="shared" si="3"/>
        <v>550000</v>
      </c>
      <c r="C7" s="1">
        <f t="shared" si="4"/>
        <v>2.4963427868015211E+27</v>
      </c>
      <c r="D7" s="1">
        <f t="shared" si="4"/>
        <v>3.9559199091152149E+22</v>
      </c>
      <c r="E7" s="1">
        <f t="shared" si="0"/>
        <v>4789482136.0044622</v>
      </c>
      <c r="F7" s="1">
        <f t="shared" si="5"/>
        <v>3801323900000</v>
      </c>
      <c r="G7" s="1">
        <f t="shared" si="6"/>
        <v>1.8206372912216814E+27</v>
      </c>
      <c r="H7" s="1">
        <f>-$L$1*C7*E7/B7^2*$L$3</f>
        <v>-2.6362903090514254E+20</v>
      </c>
    </row>
    <row r="8" spans="1:16" x14ac:dyDescent="0.25">
      <c r="A8" s="1">
        <f t="shared" si="2"/>
        <v>600000</v>
      </c>
      <c r="B8" s="1">
        <f t="shared" si="3"/>
        <v>650000</v>
      </c>
      <c r="C8" s="1">
        <f t="shared" si="4"/>
        <v>4.3169800780232025E+27</v>
      </c>
      <c r="D8" s="1">
        <f t="shared" si="4"/>
        <v>3.9295570060247006E+22</v>
      </c>
      <c r="E8" s="1">
        <f t="shared" si="0"/>
        <v>4765523714.7278156</v>
      </c>
      <c r="F8" s="1">
        <f t="shared" si="5"/>
        <v>5309287100000</v>
      </c>
      <c r="G8" s="1">
        <f t="shared" si="6"/>
        <v>2.530153358334847E+27</v>
      </c>
      <c r="H8" s="1">
        <f t="shared" ref="H8:H58" si="7">-$L$1*C8*E8/B8^2*$L$3</f>
        <v>-3.2478039090013445E+20</v>
      </c>
    </row>
    <row r="9" spans="1:16" x14ac:dyDescent="0.25">
      <c r="A9" s="1">
        <f t="shared" si="2"/>
        <v>700000</v>
      </c>
      <c r="B9" s="1">
        <f t="shared" si="3"/>
        <v>750000</v>
      </c>
      <c r="C9" s="1">
        <f t="shared" si="4"/>
        <v>6.84713343635805E+27</v>
      </c>
      <c r="D9" s="1">
        <f t="shared" si="4"/>
        <v>3.8970789669346872E+22</v>
      </c>
      <c r="E9" s="1">
        <f t="shared" si="0"/>
        <v>4735952571.9411182</v>
      </c>
      <c r="F9" s="1">
        <f t="shared" si="5"/>
        <v>7068577500000</v>
      </c>
      <c r="G9" s="1">
        <f t="shared" si="6"/>
        <v>3.3476447791090119E+27</v>
      </c>
      <c r="H9" s="1">
        <f t="shared" si="7"/>
        <v>-3.8452045105716272E+20</v>
      </c>
    </row>
    <row r="10" spans="1:16" x14ac:dyDescent="0.25">
      <c r="A10" s="1">
        <f t="shared" si="2"/>
        <v>800000</v>
      </c>
      <c r="B10" s="1">
        <f t="shared" si="3"/>
        <v>850000</v>
      </c>
      <c r="C10" s="1">
        <f t="shared" si="4"/>
        <v>1.0194778215467061E+28</v>
      </c>
      <c r="D10" s="1">
        <f t="shared" si="4"/>
        <v>3.8586269218289712E+22</v>
      </c>
      <c r="E10" s="1">
        <f t="shared" si="0"/>
        <v>4700862329.5224609</v>
      </c>
      <c r="F10" s="1">
        <f t="shared" si="5"/>
        <v>9079195100000</v>
      </c>
      <c r="G10" s="1">
        <f t="shared" si="6"/>
        <v>4.2680046227974914E+27</v>
      </c>
      <c r="H10" s="1">
        <f t="shared" si="7"/>
        <v>-4.4242870583954597E+20</v>
      </c>
    </row>
    <row r="11" spans="1:16" x14ac:dyDescent="0.25">
      <c r="A11" s="1">
        <f t="shared" si="2"/>
        <v>900000</v>
      </c>
      <c r="B11" s="1">
        <f t="shared" si="3"/>
        <v>950000</v>
      </c>
      <c r="C11" s="1">
        <f t="shared" si="4"/>
        <v>1.4462782838264553E+28</v>
      </c>
      <c r="D11" s="1">
        <f t="shared" si="4"/>
        <v>3.8143840512450165E+22</v>
      </c>
      <c r="E11" s="1">
        <f t="shared" si="0"/>
        <v>4660379179.603879</v>
      </c>
      <c r="F11" s="1">
        <f t="shared" si="5"/>
        <v>11341139900000</v>
      </c>
      <c r="G11" s="1">
        <f t="shared" si="6"/>
        <v>5.2854012262934813E+27</v>
      </c>
      <c r="H11" s="1">
        <f t="shared" si="7"/>
        <v>-4.9814037336723698E+20</v>
      </c>
    </row>
    <row r="12" spans="1:16" x14ac:dyDescent="0.25">
      <c r="A12" s="1">
        <f t="shared" si="2"/>
        <v>1000000</v>
      </c>
      <c r="B12" s="1">
        <f t="shared" si="3"/>
        <v>1050000</v>
      </c>
      <c r="C12" s="1">
        <f t="shared" si="4"/>
        <v>1.9748184064558035E+28</v>
      </c>
      <c r="D12" s="1">
        <f t="shared" si="4"/>
        <v>3.764570013908293E+22</v>
      </c>
      <c r="E12" s="1">
        <f t="shared" si="0"/>
        <v>4614657507.7186184</v>
      </c>
      <c r="F12" s="1">
        <f t="shared" si="5"/>
        <v>13854411900000</v>
      </c>
      <c r="G12" s="1">
        <f t="shared" si="6"/>
        <v>6.393336588936117E+27</v>
      </c>
      <c r="H12" s="1">
        <f t="shared" si="7"/>
        <v>-5.5133285811187037E+20</v>
      </c>
    </row>
    <row r="13" spans="1:16" x14ac:dyDescent="0.25">
      <c r="A13" s="1">
        <f t="shared" si="2"/>
        <v>1100000</v>
      </c>
      <c r="B13" s="1">
        <f t="shared" si="3"/>
        <v>1150000</v>
      </c>
      <c r="C13" s="1">
        <f t="shared" si="4"/>
        <v>2.6141520653494152E+28</v>
      </c>
      <c r="D13" s="1">
        <f t="shared" si="4"/>
        <v>3.7094367280971058E+22</v>
      </c>
      <c r="E13" s="1">
        <f t="shared" si="0"/>
        <v>4563876836.3928556</v>
      </c>
      <c r="F13" s="1">
        <f t="shared" si="5"/>
        <v>16619011100000</v>
      </c>
      <c r="G13" s="1">
        <f t="shared" si="6"/>
        <v>7.5847119803045757E+27</v>
      </c>
      <c r="H13" s="1">
        <f t="shared" si="7"/>
        <v>-6.0172064987451385E+20</v>
      </c>
    </row>
    <row r="14" spans="1:16" x14ac:dyDescent="0.25">
      <c r="A14" s="1">
        <f t="shared" si="2"/>
        <v>1200000</v>
      </c>
      <c r="B14" s="1">
        <f t="shared" si="3"/>
        <v>1250000</v>
      </c>
      <c r="C14" s="1">
        <f t="shared" si="4"/>
        <v>3.372623263379873E+28</v>
      </c>
      <c r="D14" s="1">
        <f t="shared" si="4"/>
        <v>3.6492646631096545E+22</v>
      </c>
      <c r="E14" s="1">
        <f t="shared" si="0"/>
        <v>4508239307.1432734</v>
      </c>
      <c r="F14" s="1">
        <f t="shared" si="5"/>
        <v>19634937500000</v>
      </c>
      <c r="G14" s="1">
        <f t="shared" si="6"/>
        <v>8.8518997030801478E+27</v>
      </c>
      <c r="H14" s="1">
        <f t="shared" si="7"/>
        <v>-6.4905365591624699E+20</v>
      </c>
    </row>
    <row r="15" spans="1:16" x14ac:dyDescent="0.25">
      <c r="A15" s="1">
        <f t="shared" si="2"/>
        <v>1300000</v>
      </c>
      <c r="B15" s="1">
        <f t="shared" si="3"/>
        <v>1350000</v>
      </c>
      <c r="C15" s="1">
        <f t="shared" si="4"/>
        <v>4.2578132336878879E+28</v>
      </c>
      <c r="D15" s="1">
        <f t="shared" si="4"/>
        <v>3.5843592975180299E+22</v>
      </c>
      <c r="E15" s="1">
        <f t="shared" si="0"/>
        <v>4447967371.119319</v>
      </c>
      <c r="F15" s="1">
        <f t="shared" si="5"/>
        <v>22902191100000</v>
      </c>
      <c r="G15" s="1">
        <f t="shared" si="6"/>
        <v>1.0186819873993926E+28</v>
      </c>
      <c r="H15" s="1">
        <f t="shared" si="7"/>
        <v>-6.9311691423618276E+20</v>
      </c>
    </row>
    <row r="16" spans="1:16" x14ac:dyDescent="0.25">
      <c r="A16" s="1">
        <f t="shared" si="2"/>
        <v>1400000</v>
      </c>
      <c r="B16" s="1">
        <f t="shared" si="3"/>
        <v>1450000</v>
      </c>
      <c r="C16" s="1">
        <f t="shared" si="4"/>
        <v>5.2764952210872809E+28</v>
      </c>
      <c r="D16" s="1">
        <f t="shared" si="4"/>
        <v>3.5150476060944117E+22</v>
      </c>
      <c r="E16" s="1">
        <f t="shared" si="0"/>
        <v>4383301543.7761993</v>
      </c>
      <c r="F16" s="1">
        <f t="shared" si="5"/>
        <v>26420771900000</v>
      </c>
      <c r="G16" s="1">
        <f t="shared" si="6"/>
        <v>1.1581021025702882E+28</v>
      </c>
      <c r="H16" s="1">
        <f t="shared" si="7"/>
        <v>-7.3373076125703615E+20</v>
      </c>
    </row>
    <row r="17" spans="1:16" x14ac:dyDescent="0.25">
      <c r="A17" s="1">
        <f t="shared" si="2"/>
        <v>1500000</v>
      </c>
      <c r="B17" s="1">
        <f t="shared" si="3"/>
        <v>1550000</v>
      </c>
      <c r="C17" s="1">
        <f t="shared" si="4"/>
        <v>6.4345973236575693E+28</v>
      </c>
      <c r="D17" s="1">
        <f t="shared" si="4"/>
        <v>3.4416745299687082E+22</v>
      </c>
      <c r="E17" s="1">
        <f t="shared" si="0"/>
        <v>4314498162.5698624</v>
      </c>
      <c r="F17" s="1">
        <f t="shared" si="5"/>
        <v>30190679900000</v>
      </c>
      <c r="G17" s="1">
        <f t="shared" si="6"/>
        <v>1.3025763295528487E+28</v>
      </c>
      <c r="H17" s="1">
        <f t="shared" si="7"/>
        <v>-7.7075100545161114E+20</v>
      </c>
    </row>
    <row r="18" spans="1:16" x14ac:dyDescent="0.25">
      <c r="A18" s="1">
        <f t="shared" si="2"/>
        <v>1600000</v>
      </c>
      <c r="B18" s="1">
        <f t="shared" si="3"/>
        <v>1650000</v>
      </c>
      <c r="C18" s="1">
        <f t="shared" si="4"/>
        <v>7.7371736532104176E+28</v>
      </c>
      <c r="D18" s="1">
        <f t="shared" si="4"/>
        <v>3.364599429423547E+22</v>
      </c>
      <c r="E18" s="1">
        <f t="shared" si="0"/>
        <v>4241827127.4135723</v>
      </c>
      <c r="F18" s="1">
        <f t="shared" si="5"/>
        <v>34211915100000</v>
      </c>
      <c r="G18" s="1">
        <f t="shared" si="6"/>
        <v>1.4512102955195001E+28</v>
      </c>
      <c r="H18" s="1">
        <f t="shared" si="7"/>
        <v>-8.0406888198943054E+20</v>
      </c>
    </row>
    <row r="19" spans="1:16" x14ac:dyDescent="0.25">
      <c r="A19" s="1">
        <f t="shared" si="2"/>
        <v>1700000</v>
      </c>
      <c r="B19" s="1">
        <f t="shared" si="3"/>
        <v>1750000</v>
      </c>
      <c r="C19" s="1">
        <f t="shared" si="4"/>
        <v>9.1883839487299172E+28</v>
      </c>
      <c r="D19" s="1">
        <f t="shared" si="4"/>
        <v>3.284192541224604E+22</v>
      </c>
      <c r="E19" s="1">
        <f t="shared" si="0"/>
        <v>4165569624.6169515</v>
      </c>
      <c r="F19" s="1">
        <f t="shared" si="5"/>
        <v>38484477500000</v>
      </c>
      <c r="G19" s="1">
        <f t="shared" si="6"/>
        <v>1.6030977049325451E+28</v>
      </c>
      <c r="H19" s="1">
        <f t="shared" si="7"/>
        <v>-8.3361067760947757E+20</v>
      </c>
    </row>
    <row r="20" spans="1:16" x14ac:dyDescent="0.25">
      <c r="A20" s="1">
        <f t="shared" si="2"/>
        <v>1800000</v>
      </c>
      <c r="B20" s="1">
        <f t="shared" si="3"/>
        <v>1850000</v>
      </c>
      <c r="C20" s="1">
        <f t="shared" ref="C20:D35" si="8">C19+G19</f>
        <v>1.0791481653662463E+29</v>
      </c>
      <c r="D20" s="1">
        <f t="shared" si="8"/>
        <v>3.2008314734636563E+22</v>
      </c>
      <c r="E20" s="1">
        <f t="shared" si="0"/>
        <v>4086015846.1370592</v>
      </c>
      <c r="F20" s="1">
        <f t="shared" si="5"/>
        <v>43008367100000</v>
      </c>
      <c r="G20" s="1">
        <f t="shared" si="6"/>
        <v>1.7573286948707975E+28</v>
      </c>
      <c r="H20" s="1">
        <f t="shared" si="7"/>
        <v>-8.5933697828453378E+20</v>
      </c>
    </row>
    <row r="21" spans="1:16" x14ac:dyDescent="0.25">
      <c r="A21" s="1">
        <f t="shared" si="2"/>
        <v>1900000</v>
      </c>
      <c r="B21" s="1">
        <f t="shared" si="3"/>
        <v>1950000</v>
      </c>
      <c r="C21" s="1">
        <f t="shared" si="8"/>
        <v>1.254881034853326E+29</v>
      </c>
      <c r="D21" s="1">
        <f t="shared" si="8"/>
        <v>3.1148977756352029E+22</v>
      </c>
      <c r="E21" s="1">
        <f t="shared" si="0"/>
        <v>4003462721.7648678</v>
      </c>
      <c r="F21" s="1">
        <f t="shared" si="5"/>
        <v>47783583900000</v>
      </c>
      <c r="G21" s="1">
        <f t="shared" si="6"/>
        <v>1.9129979685597393E+28</v>
      </c>
      <c r="H21" s="1">
        <f t="shared" si="7"/>
        <v>-8.8124153022251205E+20</v>
      </c>
    </row>
    <row r="22" spans="1:16" x14ac:dyDescent="0.25">
      <c r="A22" s="1">
        <f t="shared" si="2"/>
        <v>2000000</v>
      </c>
      <c r="B22" s="1">
        <f t="shared" si="3"/>
        <v>2050000</v>
      </c>
      <c r="C22" s="1">
        <f t="shared" si="8"/>
        <v>1.4461808317092999E+29</v>
      </c>
      <c r="D22" s="1">
        <f t="shared" si="8"/>
        <v>3.0267736226129517E+22</v>
      </c>
      <c r="E22" s="1">
        <f t="shared" si="0"/>
        <v>3918211684.5899172</v>
      </c>
      <c r="F22" s="1">
        <f t="shared" si="5"/>
        <v>52810127900000</v>
      </c>
      <c r="G22" s="1">
        <f t="shared" si="6"/>
        <v>2.06921260202468E+28</v>
      </c>
      <c r="H22" s="1">
        <f t="shared" si="7"/>
        <v>-8.9934972899460789E+20</v>
      </c>
      <c r="P22" t="s">
        <v>22</v>
      </c>
    </row>
    <row r="23" spans="1:16" x14ac:dyDescent="0.25">
      <c r="A23" s="1">
        <f t="shared" si="2"/>
        <v>2100000</v>
      </c>
      <c r="B23" s="1">
        <f t="shared" si="3"/>
        <v>2150000</v>
      </c>
      <c r="C23" s="1">
        <f t="shared" si="8"/>
        <v>1.653102091911768E+29</v>
      </c>
      <c r="D23" s="1">
        <f t="shared" si="8"/>
        <v>2.9368386497134908E+22</v>
      </c>
      <c r="E23" s="1">
        <f t="shared" si="0"/>
        <v>3830566490.9048381</v>
      </c>
      <c r="F23" s="1">
        <f t="shared" si="5"/>
        <v>58087999100000</v>
      </c>
      <c r="G23" s="1">
        <f t="shared" si="6"/>
        <v>2.2250994287617038E+28</v>
      </c>
      <c r="H23" s="1">
        <f t="shared" si="7"/>
        <v>-9.1371676770312874E+20</v>
      </c>
    </row>
    <row r="24" spans="1:16" x14ac:dyDescent="0.25">
      <c r="A24" s="1">
        <f t="shared" si="2"/>
        <v>2200000</v>
      </c>
      <c r="B24" s="1">
        <f t="shared" si="3"/>
        <v>2250000</v>
      </c>
      <c r="C24" s="1">
        <f t="shared" si="8"/>
        <v>1.8756120347879385E+29</v>
      </c>
      <c r="D24" s="1">
        <f t="shared" si="8"/>
        <v>2.8454669729431781E+22</v>
      </c>
      <c r="E24" s="1">
        <f t="shared" si="0"/>
        <v>3740831115.2888732</v>
      </c>
      <c r="F24" s="1">
        <f t="shared" si="5"/>
        <v>63617197500000</v>
      </c>
      <c r="G24" s="1">
        <f t="shared" si="6"/>
        <v>2.3798119187547752E+28</v>
      </c>
      <c r="H24" s="1">
        <f t="shared" si="7"/>
        <v>-9.2442548594238266E+20</v>
      </c>
    </row>
    <row r="25" spans="1:16" x14ac:dyDescent="0.25">
      <c r="A25" s="1">
        <f t="shared" si="2"/>
        <v>2300000</v>
      </c>
      <c r="B25" s="1">
        <f t="shared" si="3"/>
        <v>2350000</v>
      </c>
      <c r="C25" s="1">
        <f t="shared" si="8"/>
        <v>2.1135932266634158E+29</v>
      </c>
      <c r="D25" s="1">
        <f t="shared" si="8"/>
        <v>2.7530244243489399E+22</v>
      </c>
      <c r="E25" s="1">
        <f t="shared" si="0"/>
        <v>3649307740.3413529</v>
      </c>
      <c r="F25" s="1">
        <f t="shared" si="5"/>
        <v>69397723100000</v>
      </c>
      <c r="G25" s="1">
        <f t="shared" si="6"/>
        <v>2.5325364807089591E+28</v>
      </c>
      <c r="H25" s="1">
        <f t="shared" si="7"/>
        <v>-9.3158396837867605E+20</v>
      </c>
    </row>
    <row r="26" spans="1:16" x14ac:dyDescent="0.25">
      <c r="A26" s="1">
        <f t="shared" si="2"/>
        <v>2400000</v>
      </c>
      <c r="B26" s="1">
        <f t="shared" si="3"/>
        <v>2450000</v>
      </c>
      <c r="C26" s="1">
        <f t="shared" si="8"/>
        <v>2.3668468747343117E+29</v>
      </c>
      <c r="D26" s="1">
        <f t="shared" si="8"/>
        <v>2.6598660275110723E+22</v>
      </c>
      <c r="E26" s="1">
        <f t="shared" si="0"/>
        <v>3556294858.6835151</v>
      </c>
      <c r="F26" s="1">
        <f t="shared" si="5"/>
        <v>75429575900000</v>
      </c>
      <c r="G26" s="1">
        <f t="shared" si="6"/>
        <v>2.6824981296584797E+28</v>
      </c>
      <c r="H26" s="1">
        <f t="shared" si="7"/>
        <v>-9.3532294594971343E+20</v>
      </c>
    </row>
    <row r="27" spans="1:16" x14ac:dyDescent="0.25">
      <c r="A27" s="1">
        <f t="shared" si="2"/>
        <v>2500000</v>
      </c>
      <c r="B27" s="1">
        <f t="shared" si="3"/>
        <v>2550000</v>
      </c>
      <c r="C27" s="1">
        <f t="shared" si="8"/>
        <v>2.6350966877001596E+29</v>
      </c>
      <c r="D27" s="1">
        <f t="shared" si="8"/>
        <v>2.566333732916101E+22</v>
      </c>
      <c r="E27" s="1">
        <f t="shared" si="0"/>
        <v>3462085502.5935955</v>
      </c>
      <c r="F27" s="1">
        <f t="shared" si="5"/>
        <v>81712755900000</v>
      </c>
      <c r="G27" s="1">
        <f t="shared" si="6"/>
        <v>2.8289654757835928E+28</v>
      </c>
      <c r="H27" s="1">
        <f t="shared" si="7"/>
        <v>-9.3579305451127361E+20</v>
      </c>
    </row>
    <row r="28" spans="1:16" x14ac:dyDescent="0.25">
      <c r="A28" s="1">
        <f t="shared" si="2"/>
        <v>2600000</v>
      </c>
      <c r="B28" s="1">
        <f t="shared" si="3"/>
        <v>2650000</v>
      </c>
      <c r="C28" s="1">
        <f t="shared" si="8"/>
        <v>2.9179932352785189E+29</v>
      </c>
      <c r="D28" s="1">
        <f t="shared" si="8"/>
        <v>2.4727544274649736E+22</v>
      </c>
      <c r="E28" s="1">
        <f t="shared" si="0"/>
        <v>3366965614.1263547</v>
      </c>
      <c r="F28" s="1">
        <f t="shared" si="5"/>
        <v>88247263100000</v>
      </c>
      <c r="G28" s="1">
        <f t="shared" si="6"/>
        <v>2.9712550039846149E+28</v>
      </c>
      <c r="H28" s="1">
        <f t="shared" si="7"/>
        <v>-9.3316200563700544E+20</v>
      </c>
    </row>
    <row r="29" spans="1:16" x14ac:dyDescent="0.25">
      <c r="A29" s="1">
        <f t="shared" si="2"/>
        <v>2700000</v>
      </c>
      <c r="B29" s="1">
        <f t="shared" si="3"/>
        <v>2750000</v>
      </c>
      <c r="C29" s="1">
        <f t="shared" si="8"/>
        <v>3.2151187356769803E+29</v>
      </c>
      <c r="D29" s="1">
        <f t="shared" si="8"/>
        <v>2.3794382269012731E+22</v>
      </c>
      <c r="E29" s="1">
        <f t="shared" si="0"/>
        <v>3271212565.9080954</v>
      </c>
      <c r="F29" s="1">
        <f t="shared" si="5"/>
        <v>95033097500000</v>
      </c>
      <c r="G29" s="1">
        <f t="shared" si="6"/>
        <v>3.1087346271916925E+28</v>
      </c>
      <c r="H29" s="1">
        <f t="shared" si="7"/>
        <v>-9.2761172252893459E+20</v>
      </c>
    </row>
    <row r="30" spans="1:16" x14ac:dyDescent="0.25">
      <c r="A30" s="1">
        <f t="shared" si="2"/>
        <v>2800000</v>
      </c>
      <c r="B30" s="1">
        <f t="shared" si="3"/>
        <v>2850000</v>
      </c>
      <c r="C30" s="1">
        <f t="shared" si="8"/>
        <v>3.5259921983961495E+29</v>
      </c>
      <c r="D30" s="1">
        <f t="shared" si="8"/>
        <v>2.2866770546483798E+22</v>
      </c>
      <c r="E30" s="1">
        <f t="shared" si="0"/>
        <v>3175093840.0828233</v>
      </c>
      <c r="F30" s="1">
        <f t="shared" si="5"/>
        <v>102070259100000</v>
      </c>
      <c r="G30" s="1">
        <f t="shared" si="6"/>
        <v>3.2408265092406779E+28</v>
      </c>
      <c r="H30" s="1">
        <f t="shared" si="7"/>
        <v>-9.1933549090898615E+20</v>
      </c>
    </row>
    <row r="31" spans="1:16" x14ac:dyDescent="0.25">
      <c r="A31" s="1">
        <f t="shared" si="2"/>
        <v>2900000</v>
      </c>
      <c r="B31" s="1">
        <f t="shared" si="3"/>
        <v>2950000</v>
      </c>
      <c r="C31" s="1">
        <f t="shared" si="8"/>
        <v>3.850074849320217E+29</v>
      </c>
      <c r="D31" s="1">
        <f t="shared" si="8"/>
        <v>2.1947435055574812E+22</v>
      </c>
      <c r="E31" s="1">
        <f t="shared" si="0"/>
        <v>3078865870.1969805</v>
      </c>
      <c r="F31" s="1">
        <f t="shared" si="5"/>
        <v>109358747900000</v>
      </c>
      <c r="G31" s="1">
        <f t="shared" si="6"/>
        <v>3.3670091651678572E+28</v>
      </c>
      <c r="H31" s="1">
        <f t="shared" si="7"/>
        <v>-9.0853517060625754E+20</v>
      </c>
    </row>
    <row r="32" spans="1:16" x14ac:dyDescent="0.25">
      <c r="A32" s="1">
        <f t="shared" si="2"/>
        <v>3000000</v>
      </c>
      <c r="B32" s="1">
        <f t="shared" si="3"/>
        <v>3050000</v>
      </c>
      <c r="C32" s="1">
        <f t="shared" si="8"/>
        <v>4.1867757658370027E+29</v>
      </c>
      <c r="D32" s="1">
        <f t="shared" si="8"/>
        <v>2.1038899884968552E+22</v>
      </c>
      <c r="E32" s="1">
        <f t="shared" si="0"/>
        <v>2982773048.2117071</v>
      </c>
      <c r="F32" s="1">
        <f t="shared" si="5"/>
        <v>116898563900000</v>
      </c>
      <c r="G32" s="1">
        <f t="shared" si="6"/>
        <v>3.4868188577557406E+28</v>
      </c>
      <c r="H32" s="1">
        <f t="shared" si="7"/>
        <v>-8.9541850858738077E+20</v>
      </c>
    </row>
    <row r="33" spans="1:9" x14ac:dyDescent="0.25">
      <c r="A33" s="1">
        <f t="shared" si="2"/>
        <v>3100000</v>
      </c>
      <c r="B33" s="1">
        <f t="shared" si="3"/>
        <v>3150000</v>
      </c>
      <c r="C33" s="1">
        <f t="shared" si="8"/>
        <v>4.5354576516125765E+29</v>
      </c>
      <c r="D33" s="1">
        <f t="shared" si="8"/>
        <v>2.014348137638117E+22</v>
      </c>
      <c r="E33" s="1">
        <f t="shared" si="0"/>
        <v>2887046896.3797674</v>
      </c>
      <c r="F33" s="1">
        <f t="shared" si="5"/>
        <v>124689707100000</v>
      </c>
      <c r="G33" s="1">
        <f t="shared" si="6"/>
        <v>3.5998503189355726E+28</v>
      </c>
      <c r="H33" s="1">
        <f t="shared" si="7"/>
        <v>-8.8019658864320696E+20</v>
      </c>
    </row>
    <row r="34" spans="1:9" x14ac:dyDescent="0.25">
      <c r="A34" s="1">
        <f t="shared" si="2"/>
        <v>3200000</v>
      </c>
      <c r="B34" s="1">
        <f t="shared" si="3"/>
        <v>3250000</v>
      </c>
      <c r="C34" s="1">
        <f t="shared" si="8"/>
        <v>4.8954426835061337E+29</v>
      </c>
      <c r="D34" s="1">
        <f t="shared" si="8"/>
        <v>1.9263284787737962E+22</v>
      </c>
      <c r="E34" s="1">
        <f t="shared" si="0"/>
        <v>2791905401.4631433</v>
      </c>
      <c r="F34" s="1">
        <f t="shared" si="5"/>
        <v>132732177500000</v>
      </c>
      <c r="G34" s="1">
        <f t="shared" si="6"/>
        <v>3.7057568331021472E+28</v>
      </c>
      <c r="H34" s="1">
        <f t="shared" si="7"/>
        <v>-8.6308144707340848E+20</v>
      </c>
      <c r="I34" s="2"/>
    </row>
    <row r="35" spans="1:9" x14ac:dyDescent="0.25">
      <c r="A35" s="1">
        <f t="shared" si="2"/>
        <v>3300000</v>
      </c>
      <c r="B35" s="1">
        <f t="shared" si="3"/>
        <v>3350000</v>
      </c>
      <c r="C35" s="1">
        <f t="shared" si="8"/>
        <v>5.2660183668163484E+29</v>
      </c>
      <c r="D35" s="1">
        <f t="shared" si="8"/>
        <v>1.8400203340664554E+22</v>
      </c>
      <c r="E35" s="1">
        <f t="shared" si="0"/>
        <v>2697552506.728426</v>
      </c>
      <c r="F35" s="1">
        <f t="shared" si="5"/>
        <v>141025975100000</v>
      </c>
      <c r="G35" s="1">
        <f t="shared" si="6"/>
        <v>3.804249726448256E+28</v>
      </c>
      <c r="H35" s="1">
        <f t="shared" si="7"/>
        <v>-8.4428387771033269E+20</v>
      </c>
    </row>
    <row r="36" spans="1:9" x14ac:dyDescent="0.25">
      <c r="A36" s="1">
        <f t="shared" si="2"/>
        <v>3400000</v>
      </c>
      <c r="B36" s="1">
        <f t="shared" si="3"/>
        <v>3450000</v>
      </c>
      <c r="C36" s="1">
        <f t="shared" ref="C36:D51" si="9">C35+G35</f>
        <v>5.6464433394611738E+29</v>
      </c>
      <c r="D36" s="1">
        <f t="shared" si="9"/>
        <v>1.7555919462954221E+22</v>
      </c>
      <c r="E36" s="1">
        <f t="shared" si="0"/>
        <v>2604177755.3671656</v>
      </c>
      <c r="F36" s="1">
        <f t="shared" si="5"/>
        <v>149571099900000</v>
      </c>
      <c r="G36" s="1">
        <f t="shared" si="6"/>
        <v>3.8950973120538013E+28</v>
      </c>
      <c r="H36" s="1">
        <f t="shared" si="7"/>
        <v>-8.2401144368195292E+20</v>
      </c>
    </row>
    <row r="37" spans="1:9" x14ac:dyDescent="0.25">
      <c r="A37" s="1">
        <f t="shared" si="2"/>
        <v>3500000</v>
      </c>
      <c r="B37" s="1">
        <f t="shared" si="3"/>
        <v>3550000</v>
      </c>
      <c r="C37" s="1">
        <f t="shared" si="9"/>
        <v>6.0359530706665539E+29</v>
      </c>
      <c r="D37" s="1">
        <f t="shared" si="9"/>
        <v>1.6731908019272267E+22</v>
      </c>
      <c r="E37" s="1">
        <f t="shared" si="0"/>
        <v>2511956077.4599648</v>
      </c>
      <c r="F37" s="1">
        <f t="shared" si="5"/>
        <v>158367551900000</v>
      </c>
      <c r="G37" s="1">
        <f t="shared" si="6"/>
        <v>3.9781233446766139E+28</v>
      </c>
      <c r="H37" s="1">
        <f t="shared" si="7"/>
        <v>-8.0246670759100953E+20</v>
      </c>
    </row>
    <row r="38" spans="1:9" x14ac:dyDescent="0.25">
      <c r="A38" s="1">
        <f t="shared" si="2"/>
        <v>3600000</v>
      </c>
      <c r="B38" s="1">
        <f t="shared" si="3"/>
        <v>3650000</v>
      </c>
      <c r="C38" s="1">
        <f t="shared" si="9"/>
        <v>6.4337654051342158E+29</v>
      </c>
      <c r="D38" s="1">
        <f t="shared" si="9"/>
        <v>1.5929441311681258E+22</v>
      </c>
      <c r="E38" s="1">
        <f t="shared" si="0"/>
        <v>2421047711.3439422</v>
      </c>
      <c r="F38" s="1">
        <f t="shared" si="5"/>
        <v>167415331100000</v>
      </c>
      <c r="G38" s="1">
        <f t="shared" si="6"/>
        <v>4.0532050420354334E+28</v>
      </c>
      <c r="H38" s="1">
        <f t="shared" si="7"/>
        <v>-7.798456864166504E+20</v>
      </c>
    </row>
    <row r="39" spans="1:9" x14ac:dyDescent="0.25">
      <c r="A39" s="1">
        <f t="shared" si="2"/>
        <v>3700000</v>
      </c>
      <c r="B39" s="1">
        <f t="shared" si="3"/>
        <v>3750000</v>
      </c>
      <c r="C39" s="1">
        <f t="shared" si="9"/>
        <v>6.8390859093377593E+29</v>
      </c>
      <c r="D39" s="1">
        <f t="shared" si="9"/>
        <v>1.5149595625264607E+22</v>
      </c>
      <c r="E39" s="1">
        <f t="shared" si="0"/>
        <v>2331598249.2521482</v>
      </c>
      <c r="F39" s="1">
        <f t="shared" si="5"/>
        <v>176714437500000</v>
      </c>
      <c r="G39" s="1">
        <f t="shared" si="6"/>
        <v>4.1202707309257816E+28</v>
      </c>
      <c r="H39" s="1">
        <f t="shared" si="7"/>
        <v>-7.5633653253040846E+20</v>
      </c>
    </row>
    <row r="40" spans="1:9" x14ac:dyDescent="0.25">
      <c r="A40" s="1">
        <f t="shared" si="2"/>
        <v>3800000</v>
      </c>
      <c r="B40" s="1">
        <f t="shared" si="3"/>
        <v>3850000</v>
      </c>
      <c r="C40" s="1">
        <f t="shared" si="9"/>
        <v>7.2511129824303371E+29</v>
      </c>
      <c r="D40" s="1">
        <f t="shared" si="9"/>
        <v>1.43932590927342E+22</v>
      </c>
      <c r="E40" s="1">
        <f t="shared" si="0"/>
        <v>2243738796.3631759</v>
      </c>
      <c r="F40" s="1">
        <f t="shared" si="5"/>
        <v>186264871100000</v>
      </c>
      <c r="G40" s="1">
        <f t="shared" si="6"/>
        <v>4.1792971768665616E+28</v>
      </c>
      <c r="H40" s="1">
        <f t="shared" si="7"/>
        <v>-7.3211843783659474E+20</v>
      </c>
    </row>
    <row r="41" spans="1:9" x14ac:dyDescent="0.25">
      <c r="A41" s="1">
        <f t="shared" si="2"/>
        <v>3900000</v>
      </c>
      <c r="B41" s="1">
        <f t="shared" si="3"/>
        <v>3950000</v>
      </c>
      <c r="C41" s="1">
        <f t="shared" si="9"/>
        <v>7.6690427001169933E+29</v>
      </c>
      <c r="D41" s="1">
        <f t="shared" si="9"/>
        <v>1.3661140654897605E+22</v>
      </c>
      <c r="E41" s="1">
        <f t="shared" si="0"/>
        <v>2157586231.9163308</v>
      </c>
      <c r="F41" s="1">
        <f t="shared" si="5"/>
        <v>196066631900000</v>
      </c>
      <c r="G41" s="1">
        <f t="shared" si="6"/>
        <v>4.2303066552564727E+28</v>
      </c>
      <c r="H41" s="1">
        <f t="shared" si="7"/>
        <v>-7.073607542475775E+20</v>
      </c>
    </row>
    <row r="42" spans="1:9" x14ac:dyDescent="0.25">
      <c r="A42" s="1">
        <f t="shared" si="2"/>
        <v>4000000</v>
      </c>
      <c r="B42" s="1">
        <f t="shared" si="3"/>
        <v>4050000</v>
      </c>
      <c r="C42" s="1">
        <f t="shared" si="9"/>
        <v>8.0920733656426401E+29</v>
      </c>
      <c r="D42" s="1">
        <f t="shared" si="9"/>
        <v>1.2953779900650027E+22</v>
      </c>
      <c r="E42" s="1">
        <f t="shared" si="0"/>
        <v>2073243560.7964876</v>
      </c>
      <c r="F42" s="1">
        <f t="shared" si="5"/>
        <v>206119719900000</v>
      </c>
      <c r="G42" s="1">
        <f t="shared" si="6"/>
        <v>4.273363820358507E+28</v>
      </c>
      <c r="H42" s="1">
        <f t="shared" si="7"/>
        <v>-6.8222232051255476E+20</v>
      </c>
    </row>
    <row r="43" spans="1:9" x14ac:dyDescent="0.25">
      <c r="A43" s="1">
        <f t="shared" si="2"/>
        <v>4100000</v>
      </c>
      <c r="B43" s="1">
        <f t="shared" si="3"/>
        <v>4150000</v>
      </c>
      <c r="C43" s="1">
        <f t="shared" si="9"/>
        <v>8.5194097476784912E+29</v>
      </c>
      <c r="D43" s="1">
        <f t="shared" si="9"/>
        <v>1.2271557580137473E+22</v>
      </c>
      <c r="E43" s="1">
        <f t="shared" si="0"/>
        <v>1990800343.9504068</v>
      </c>
      <c r="F43" s="1">
        <f t="shared" si="5"/>
        <v>216424135100000</v>
      </c>
      <c r="G43" s="1">
        <f t="shared" si="6"/>
        <v>4.3085724259624935E+28</v>
      </c>
      <c r="H43" s="1">
        <f t="shared" si="7"/>
        <v>-6.5685098283682221E+20</v>
      </c>
    </row>
    <row r="44" spans="1:9" x14ac:dyDescent="0.25">
      <c r="A44" s="1">
        <f t="shared" si="2"/>
        <v>4200000</v>
      </c>
      <c r="B44" s="1">
        <f t="shared" si="3"/>
        <v>4250000</v>
      </c>
      <c r="C44" s="1">
        <f t="shared" si="9"/>
        <v>8.9502669902747403E+29</v>
      </c>
      <c r="D44" s="1">
        <f t="shared" si="9"/>
        <v>1.1614706597300651E+22</v>
      </c>
      <c r="E44" s="1">
        <f t="shared" si="0"/>
        <v>1910333196.1426432</v>
      </c>
      <c r="F44" s="1">
        <f t="shared" si="5"/>
        <v>226979877500000</v>
      </c>
      <c r="G44" s="1">
        <f t="shared" si="6"/>
        <v>4.3360719484464061E+28</v>
      </c>
      <c r="H44" s="1">
        <f t="shared" si="7"/>
        <v>-6.3138329474267939E+20</v>
      </c>
    </row>
    <row r="45" spans="1:9" x14ac:dyDescent="0.25">
      <c r="A45" s="1">
        <f t="shared" si="2"/>
        <v>4300000</v>
      </c>
      <c r="B45" s="1">
        <f t="shared" si="3"/>
        <v>4350000</v>
      </c>
      <c r="C45" s="1">
        <f t="shared" si="9"/>
        <v>9.3838741851193813E+29</v>
      </c>
      <c r="D45" s="1">
        <f t="shared" si="9"/>
        <v>1.0983323302557972E+22</v>
      </c>
      <c r="E45" s="1">
        <f t="shared" si="0"/>
        <v>1831906339.86692</v>
      </c>
      <c r="F45" s="1">
        <f t="shared" si="5"/>
        <v>237786947100000</v>
      </c>
      <c r="G45" s="1">
        <f t="shared" si="6"/>
        <v>4.3560341593008998E+28</v>
      </c>
      <c r="H45" s="1">
        <f t="shared" si="7"/>
        <v>-6.0594438020134194E+20</v>
      </c>
    </row>
    <row r="46" spans="1:9" x14ac:dyDescent="0.25">
      <c r="A46" s="1">
        <f t="shared" si="2"/>
        <v>4400000</v>
      </c>
      <c r="B46" s="1">
        <f t="shared" si="3"/>
        <v>4450000</v>
      </c>
      <c r="C46" s="1">
        <f t="shared" si="9"/>
        <v>9.8194776010494714E+29</v>
      </c>
      <c r="D46" s="1">
        <f t="shared" si="9"/>
        <v>1.037737892235663E+22</v>
      </c>
      <c r="E46" s="1">
        <f t="shared" si="0"/>
        <v>1755572204.6763568</v>
      </c>
      <c r="F46" s="1">
        <f t="shared" si="5"/>
        <v>248845343900000</v>
      </c>
      <c r="G46" s="1">
        <f t="shared" si="6"/>
        <v>4.3686596901396917E+28</v>
      </c>
      <c r="H46" s="1">
        <f t="shared" si="7"/>
        <v>-5.8064794316592841E+20</v>
      </c>
    </row>
    <row r="47" spans="1:9" x14ac:dyDescent="0.25">
      <c r="A47" s="1">
        <f t="shared" si="2"/>
        <v>4500000</v>
      </c>
      <c r="B47" s="1">
        <f t="shared" si="3"/>
        <v>4550000</v>
      </c>
      <c r="C47" s="1">
        <f t="shared" si="9"/>
        <v>1.0256343570063441E+30</v>
      </c>
      <c r="D47" s="1">
        <f t="shared" si="9"/>
        <v>9.796730979190701E+21</v>
      </c>
      <c r="E47" s="1">
        <f t="shared" si="0"/>
        <v>1681372061.7549419</v>
      </c>
      <c r="F47" s="1">
        <f t="shared" si="5"/>
        <v>260155067900000</v>
      </c>
      <c r="G47" s="1">
        <f t="shared" si="6"/>
        <v>4.3741746289101989E+28</v>
      </c>
      <c r="H47" s="1">
        <f t="shared" si="7"/>
        <v>-5.5559640620639512E+20</v>
      </c>
    </row>
    <row r="48" spans="1:9" x14ac:dyDescent="0.25">
      <c r="A48" s="1">
        <f t="shared" si="2"/>
        <v>4600000</v>
      </c>
      <c r="B48" s="1">
        <f t="shared" si="3"/>
        <v>4650000</v>
      </c>
      <c r="C48" s="1">
        <f t="shared" si="9"/>
        <v>1.069376103295446E+30</v>
      </c>
      <c r="D48" s="1">
        <f t="shared" si="9"/>
        <v>9.241134572984306E+21</v>
      </c>
      <c r="E48" s="1">
        <f t="shared" si="0"/>
        <v>1609336684.2023451</v>
      </c>
      <c r="F48" s="1">
        <f t="shared" si="5"/>
        <v>271716119100000</v>
      </c>
      <c r="G48" s="1">
        <f t="shared" si="6"/>
        <v>4.3728271815672355E+28</v>
      </c>
      <c r="H48" s="1">
        <f t="shared" si="7"/>
        <v>-5.3088116093231248E+20</v>
      </c>
    </row>
    <row r="49" spans="1:8" x14ac:dyDescent="0.25">
      <c r="A49" s="1">
        <f t="shared" si="2"/>
        <v>4700000</v>
      </c>
      <c r="B49" s="1">
        <f t="shared" si="3"/>
        <v>4750000</v>
      </c>
      <c r="C49" s="1">
        <f t="shared" si="9"/>
        <v>1.1131043751111183E+30</v>
      </c>
      <c r="D49" s="1">
        <f t="shared" si="9"/>
        <v>8.710253412051994E+21</v>
      </c>
      <c r="E49" s="1">
        <f t="shared" si="0"/>
        <v>1539487024.2191641</v>
      </c>
      <c r="F49" s="1">
        <f t="shared" si="5"/>
        <v>283528497500000</v>
      </c>
      <c r="G49" s="1">
        <f t="shared" si="6"/>
        <v>4.3648844289760575E+28</v>
      </c>
      <c r="H49" s="1">
        <f t="shared" si="7"/>
        <v>-5.065829132280525E+20</v>
      </c>
    </row>
    <row r="50" spans="1:8" x14ac:dyDescent="0.25">
      <c r="A50" s="1">
        <f t="shared" si="2"/>
        <v>4800000</v>
      </c>
      <c r="B50" s="1">
        <f t="shared" si="3"/>
        <v>4850000</v>
      </c>
      <c r="C50" s="1">
        <f t="shared" si="9"/>
        <v>1.1567532194008789E+30</v>
      </c>
      <c r="D50" s="1">
        <f t="shared" si="9"/>
        <v>8.2036704988239411E+21</v>
      </c>
      <c r="E50" s="1">
        <f t="shared" si="0"/>
        <v>1471834899.1409554</v>
      </c>
      <c r="F50" s="1">
        <f t="shared" si="5"/>
        <v>295592203100000</v>
      </c>
      <c r="G50" s="1">
        <f t="shared" si="6"/>
        <v>4.3506292043654133E+28</v>
      </c>
      <c r="H50" s="1">
        <f t="shared" si="7"/>
        <v>-4.8277210695769928E+20</v>
      </c>
    </row>
    <row r="51" spans="1:8" x14ac:dyDescent="0.25">
      <c r="A51" s="1">
        <f t="shared" si="2"/>
        <v>4900000</v>
      </c>
      <c r="B51" s="1">
        <f t="shared" si="3"/>
        <v>4950000</v>
      </c>
      <c r="C51" s="1">
        <f t="shared" si="9"/>
        <v>1.2002595114445331E+30</v>
      </c>
      <c r="D51" s="1">
        <f t="shared" si="9"/>
        <v>7.7208983918662417E+21</v>
      </c>
      <c r="E51" s="1">
        <f t="shared" si="0"/>
        <v>1406383679.0559223</v>
      </c>
      <c r="F51" s="1">
        <f t="shared" si="5"/>
        <v>307907235900000</v>
      </c>
      <c r="G51" s="1">
        <f t="shared" si="6"/>
        <v>4.3303571123298179E+28</v>
      </c>
      <c r="H51" s="1">
        <f t="shared" si="7"/>
        <v>-4.5950941066448732E+20</v>
      </c>
    </row>
    <row r="52" spans="1:8" x14ac:dyDescent="0.25">
      <c r="A52" s="1">
        <f t="shared" si="2"/>
        <v>5000000</v>
      </c>
      <c r="B52" s="1">
        <f t="shared" si="3"/>
        <v>5050000</v>
      </c>
      <c r="C52" s="1">
        <f t="shared" ref="C52:D67" si="10">C51+G51</f>
        <v>1.2435630825678313E+30</v>
      </c>
      <c r="D52" s="1">
        <f t="shared" si="10"/>
        <v>7.2613889812017541E+21</v>
      </c>
      <c r="E52" s="1">
        <f t="shared" si="0"/>
        <v>1343128969.5373397</v>
      </c>
      <c r="F52" s="1">
        <f t="shared" si="5"/>
        <v>320473595900000</v>
      </c>
      <c r="G52" s="1">
        <f t="shared" si="6"/>
        <v>4.304373706250928E+28</v>
      </c>
      <c r="H52" s="1">
        <f t="shared" si="7"/>
        <v>-4.3684625283660585E+20</v>
      </c>
    </row>
    <row r="53" spans="1:8" x14ac:dyDescent="0.25">
      <c r="A53" s="1">
        <f t="shared" si="2"/>
        <v>5100000</v>
      </c>
      <c r="B53" s="1">
        <f t="shared" si="3"/>
        <v>5150000</v>
      </c>
      <c r="C53" s="1">
        <f t="shared" si="10"/>
        <v>1.2866068196303406E+30</v>
      </c>
      <c r="D53" s="1">
        <f t="shared" si="10"/>
        <v>6.8245427283651482E+21</v>
      </c>
      <c r="E53" s="1">
        <f t="shared" si="0"/>
        <v>1282059283.8117719</v>
      </c>
      <c r="F53" s="1">
        <f t="shared" si="5"/>
        <v>333291283100000</v>
      </c>
      <c r="G53" s="1">
        <f t="shared" si="6"/>
        <v>4.2729918371189252E+28</v>
      </c>
      <c r="H53" s="1">
        <f t="shared" si="7"/>
        <v>-4.1482539248599676E+20</v>
      </c>
    </row>
    <row r="54" spans="1:8" x14ac:dyDescent="0.25">
      <c r="A54" s="1">
        <f t="shared" si="2"/>
        <v>5200000</v>
      </c>
      <c r="B54" s="1">
        <f t="shared" si="3"/>
        <v>5250000</v>
      </c>
      <c r="C54" s="1">
        <f t="shared" si="10"/>
        <v>1.3293367380015299E+30</v>
      </c>
      <c r="D54" s="1">
        <f t="shared" si="10"/>
        <v>6.4097173358791518E+21</v>
      </c>
      <c r="E54" s="1">
        <f t="shared" si="0"/>
        <v>1223156699.4558253</v>
      </c>
      <c r="F54" s="1">
        <f t="shared" si="5"/>
        <v>346360297500000</v>
      </c>
      <c r="G54" s="1">
        <f t="shared" si="6"/>
        <v>4.2365291831263775E+28</v>
      </c>
      <c r="H54" s="1">
        <f t="shared" si="7"/>
        <v>-3.9348151304315273E+20</v>
      </c>
    </row>
    <row r="55" spans="1:8" x14ac:dyDescent="0.25">
      <c r="A55" s="1">
        <f t="shared" si="2"/>
        <v>5300000</v>
      </c>
      <c r="B55" s="1">
        <f t="shared" si="3"/>
        <v>5350000</v>
      </c>
      <c r="C55" s="1">
        <f t="shared" si="10"/>
        <v>1.3717020298327937E+30</v>
      </c>
      <c r="D55" s="1">
        <f t="shared" si="10"/>
        <v>6.0162358228359987E+21</v>
      </c>
      <c r="E55" s="1">
        <f t="shared" si="0"/>
        <v>1166397495.4569457</v>
      </c>
      <c r="F55" s="1">
        <f t="shared" si="5"/>
        <v>359680639100000</v>
      </c>
      <c r="G55" s="1">
        <f t="shared" si="6"/>
        <v>4.195305966105936E+28</v>
      </c>
      <c r="H55" s="1">
        <f t="shared" si="7"/>
        <v>-3.7284182886801978E+20</v>
      </c>
    </row>
    <row r="56" spans="1:8" x14ac:dyDescent="0.25">
      <c r="A56" s="1">
        <f t="shared" si="2"/>
        <v>5400000</v>
      </c>
      <c r="B56" s="1">
        <f t="shared" si="3"/>
        <v>5450000</v>
      </c>
      <c r="C56" s="1">
        <f t="shared" si="10"/>
        <v>1.413655089493853E+30</v>
      </c>
      <c r="D56" s="1">
        <f t="shared" si="10"/>
        <v>5.6433939939679787E+21</v>
      </c>
      <c r="E56" s="1">
        <f t="shared" si="0"/>
        <v>1111752766.1790333</v>
      </c>
      <c r="F56" s="1">
        <f t="shared" si="5"/>
        <v>373252307900000</v>
      </c>
      <c r="G56" s="1">
        <f t="shared" si="6"/>
        <v>4.1496428579053325E+28</v>
      </c>
      <c r="H56" s="1">
        <f t="shared" si="7"/>
        <v>-3.5292669497987124E+20</v>
      </c>
    </row>
    <row r="57" spans="1:8" x14ac:dyDescent="0.25">
      <c r="A57" s="1">
        <f t="shared" si="2"/>
        <v>5500000</v>
      </c>
      <c r="B57" s="1">
        <f t="shared" si="3"/>
        <v>5550000</v>
      </c>
      <c r="C57" s="1">
        <f t="shared" si="10"/>
        <v>1.4551515180729064E+30</v>
      </c>
      <c r="D57" s="1">
        <f t="shared" si="10"/>
        <v>5.2904672989881072E+21</v>
      </c>
      <c r="E57" s="1">
        <f t="shared" si="0"/>
        <v>1059189009.4356121</v>
      </c>
      <c r="F57" s="1">
        <f t="shared" si="5"/>
        <v>387075303900000</v>
      </c>
      <c r="G57" s="1">
        <f t="shared" si="6"/>
        <v>4.0998590771482953E+28</v>
      </c>
      <c r="H57" s="1">
        <f t="shared" si="7"/>
        <v>-3.3375021188840122E+20</v>
      </c>
    </row>
    <row r="58" spans="1:8" x14ac:dyDescent="0.25">
      <c r="A58" s="1">
        <f t="shared" si="2"/>
        <v>5600000</v>
      </c>
      <c r="B58" s="1">
        <f t="shared" si="3"/>
        <v>5650000</v>
      </c>
      <c r="C58" s="1">
        <f t="shared" si="10"/>
        <v>1.4961501088443892E+30</v>
      </c>
      <c r="D58" s="1">
        <f t="shared" si="10"/>
        <v>4.9567170870997061E+21</v>
      </c>
      <c r="E58" s="1">
        <f t="shared" si="0"/>
        <v>1008668686.4865975</v>
      </c>
      <c r="F58" s="1">
        <f t="shared" si="5"/>
        <v>401149627100000</v>
      </c>
      <c r="G58" s="1">
        <f t="shared" si="6"/>
        <v>4.0462706745154544E+28</v>
      </c>
      <c r="H58" s="1">
        <f t="shared" si="7"/>
        <v>-3.1532081864043384E+20</v>
      </c>
    </row>
    <row r="59" spans="1:8" x14ac:dyDescent="0.25">
      <c r="A59" s="1">
        <f t="shared" si="2"/>
        <v>5700000</v>
      </c>
      <c r="B59" s="1">
        <f t="shared" si="3"/>
        <v>5750000</v>
      </c>
      <c r="C59" s="1">
        <f t="shared" si="10"/>
        <v>1.5366128155895438E+30</v>
      </c>
      <c r="D59" s="1">
        <f t="shared" si="10"/>
        <v>4.6413962684592722E+21</v>
      </c>
      <c r="E59" s="1">
        <f t="shared" si="0"/>
        <v>960150752.3370024</v>
      </c>
      <c r="F59" s="1">
        <f t="shared" si="5"/>
        <v>415475277500000</v>
      </c>
      <c r="G59" s="1">
        <f t="shared" si="6"/>
        <v>3.9891890026904985E+28</v>
      </c>
      <c r="H59" s="1">
        <f>-$L$1*C59*E59/B59^2*$L$3</f>
        <v>-2.9764186836334202E+20</v>
      </c>
    </row>
    <row r="60" spans="1:8" x14ac:dyDescent="0.25">
      <c r="A60" s="1">
        <f t="shared" si="2"/>
        <v>5800000</v>
      </c>
      <c r="B60" s="1">
        <f t="shared" si="3"/>
        <v>5850000</v>
      </c>
      <c r="C60" s="1">
        <f t="shared" si="10"/>
        <v>1.5765047056164489E+30</v>
      </c>
      <c r="D60" s="1">
        <f t="shared" si="10"/>
        <v>4.3437544000959304E+21</v>
      </c>
      <c r="E60" s="1">
        <f t="shared" si="0"/>
        <v>913591155.22503161</v>
      </c>
      <c r="F60" s="1">
        <f t="shared" si="5"/>
        <v>430052255100000</v>
      </c>
      <c r="G60" s="1">
        <f t="shared" si="6"/>
        <v>3.9289193654393899E+28</v>
      </c>
      <c r="H60" s="1">
        <f t="shared" ref="H60:H100" si="11">-$L$1*C60*E60/B60^2*$L$3</f>
        <v>-2.8071218167374116E+20</v>
      </c>
    </row>
    <row r="61" spans="1:8" x14ac:dyDescent="0.25">
      <c r="A61" s="1">
        <f t="shared" si="2"/>
        <v>5900000</v>
      </c>
      <c r="B61" s="1">
        <f t="shared" si="3"/>
        <v>5950000</v>
      </c>
      <c r="C61" s="1">
        <f t="shared" si="10"/>
        <v>1.6157938992708428E+30</v>
      </c>
      <c r="D61" s="1">
        <f t="shared" si="10"/>
        <v>4.0630422184221894E+21</v>
      </c>
      <c r="E61" s="1">
        <f t="shared" si="0"/>
        <v>868943304.64330482</v>
      </c>
      <c r="F61" s="1">
        <f t="shared" si="5"/>
        <v>444880559900000</v>
      </c>
      <c r="G61" s="1">
        <f t="shared" si="6"/>
        <v>3.8657598389106971E+28</v>
      </c>
      <c r="H61" s="1">
        <f t="shared" si="11"/>
        <v>-2.6452657431916295E+20</v>
      </c>
    </row>
    <row r="62" spans="1:8" x14ac:dyDescent="0.25">
      <c r="A62" s="1">
        <f t="shared" si="2"/>
        <v>6000000</v>
      </c>
      <c r="B62" s="1">
        <f t="shared" si="3"/>
        <v>6050000</v>
      </c>
      <c r="C62" s="1">
        <f t="shared" si="10"/>
        <v>1.6544514976599499E+30</v>
      </c>
      <c r="D62" s="1">
        <f t="shared" si="10"/>
        <v>3.7985156441030263E+21</v>
      </c>
      <c r="E62" s="1">
        <f t="shared" si="0"/>
        <v>826158507.64017844</v>
      </c>
      <c r="F62" s="1">
        <f t="shared" si="5"/>
        <v>459960191900000</v>
      </c>
      <c r="G62" s="1">
        <f t="shared" si="6"/>
        <v>3.8000002571399409E+28</v>
      </c>
      <c r="H62" s="1">
        <f t="shared" si="11"/>
        <v>-2.490763563253762E+20</v>
      </c>
    </row>
    <row r="63" spans="1:8" x14ac:dyDescent="0.25">
      <c r="A63" s="1">
        <f t="shared" si="2"/>
        <v>6100000</v>
      </c>
      <c r="B63" s="1">
        <f t="shared" si="3"/>
        <v>6150000</v>
      </c>
      <c r="C63" s="1">
        <f t="shared" si="10"/>
        <v>1.6924515002313494E+30</v>
      </c>
      <c r="D63" s="1">
        <f t="shared" si="10"/>
        <v>3.5494392877776503E+21</v>
      </c>
      <c r="E63" s="1">
        <f t="shared" si="0"/>
        <v>785186373.50068176</v>
      </c>
      <c r="F63" s="1">
        <f t="shared" si="5"/>
        <v>475291151100000</v>
      </c>
      <c r="G63" s="1">
        <f t="shared" si="6"/>
        <v>3.7319213528917357E+28</v>
      </c>
      <c r="H63" s="1">
        <f t="shared" si="11"/>
        <v>-2.3434980073066516E+20</v>
      </c>
    </row>
    <row r="64" spans="1:8" x14ac:dyDescent="0.25">
      <c r="A64" s="1">
        <f t="shared" si="2"/>
        <v>6200000</v>
      </c>
      <c r="B64" s="1">
        <f t="shared" si="3"/>
        <v>6250000</v>
      </c>
      <c r="C64" s="1">
        <f t="shared" si="10"/>
        <v>1.7297707137602666E+30</v>
      </c>
      <c r="D64" s="1">
        <f t="shared" si="10"/>
        <v>3.3150894870469851E+21</v>
      </c>
      <c r="E64" s="1">
        <f t="shared" si="0"/>
        <v>745975187.21003294</v>
      </c>
      <c r="F64" s="1">
        <f t="shared" si="5"/>
        <v>490873437500000</v>
      </c>
      <c r="G64" s="1">
        <f t="shared" si="6"/>
        <v>3.6617940443549491E+28</v>
      </c>
      <c r="H64" s="1">
        <f t="shared" si="11"/>
        <v>-2.2033258070080186E+20</v>
      </c>
    </row>
    <row r="65" spans="1:8" x14ac:dyDescent="0.25">
      <c r="A65" s="1">
        <f t="shared" si="2"/>
        <v>6300000</v>
      </c>
      <c r="B65" s="1">
        <f t="shared" si="3"/>
        <v>6350000</v>
      </c>
      <c r="C65" s="1">
        <f t="shared" si="10"/>
        <v>1.766388654203816E+30</v>
      </c>
      <c r="D65" s="1">
        <f t="shared" si="10"/>
        <v>3.0947569063461834E+21</v>
      </c>
      <c r="E65" s="1">
        <f t="shared" si="0"/>
        <v>708472252.35991669</v>
      </c>
      <c r="F65" s="1">
        <f t="shared" si="5"/>
        <v>506707051100000</v>
      </c>
      <c r="G65" s="1">
        <f t="shared" si="6"/>
        <v>3.589878857794684E+28</v>
      </c>
      <c r="H65" s="1">
        <f t="shared" si="11"/>
        <v>-2.0700817443709639E+20</v>
      </c>
    </row>
    <row r="66" spans="1:8" x14ac:dyDescent="0.25">
      <c r="A66" s="1">
        <f t="shared" si="2"/>
        <v>6400000</v>
      </c>
      <c r="B66" s="1">
        <f t="shared" si="3"/>
        <v>6450000</v>
      </c>
      <c r="C66" s="1">
        <f t="shared" si="10"/>
        <v>1.8022874427817628E+30</v>
      </c>
      <c r="D66" s="1">
        <f t="shared" si="10"/>
        <v>2.8877487319090872E+21</v>
      </c>
      <c r="E66" s="1">
        <f t="shared" si="0"/>
        <v>672624204.37205756</v>
      </c>
      <c r="F66" s="1">
        <f t="shared" si="5"/>
        <v>522791991900000</v>
      </c>
      <c r="G66" s="1">
        <f t="shared" si="6"/>
        <v>3.5164254760382067E+28</v>
      </c>
      <c r="H66" s="1">
        <f t="shared" si="11"/>
        <v>-1.9435823781895461E+20</v>
      </c>
    </row>
    <row r="67" spans="1:8" x14ac:dyDescent="0.25">
      <c r="A67" s="1">
        <f t="shared" si="2"/>
        <v>6500000</v>
      </c>
      <c r="B67" s="1">
        <f t="shared" si="3"/>
        <v>6550000</v>
      </c>
      <c r="C67" s="1">
        <f t="shared" si="10"/>
        <v>1.8374516975421449E+30</v>
      </c>
      <c r="D67" s="1">
        <f t="shared" si="10"/>
        <v>2.6933904940901325E+21</v>
      </c>
      <c r="E67" s="1">
        <f t="shared" ref="E67:E130" si="12">(D67/$L$2)^0.75</f>
        <v>638377295.08776116</v>
      </c>
      <c r="F67" s="1">
        <f t="shared" si="5"/>
        <v>539128259900000</v>
      </c>
      <c r="G67" s="1">
        <f t="shared" si="6"/>
        <v>3.441672402603335E+28</v>
      </c>
      <c r="H67" s="1">
        <f t="shared" si="11"/>
        <v>-1.8236294516693048E+20</v>
      </c>
    </row>
    <row r="68" spans="1:8" x14ac:dyDescent="0.25">
      <c r="A68" s="1">
        <f t="shared" ref="A68:A131" si="13">A67+$L$3</f>
        <v>6600000</v>
      </c>
      <c r="B68" s="1">
        <f t="shared" ref="B68:B100" si="14">A68+$L$3/2</f>
        <v>6650000</v>
      </c>
      <c r="C68" s="1">
        <f t="shared" ref="C68:D83" si="15">C67+G67</f>
        <v>1.8718684215681784E+30</v>
      </c>
      <c r="D68" s="1">
        <f t="shared" si="15"/>
        <v>2.5110275489232018E+21</v>
      </c>
      <c r="E68" s="1">
        <f t="shared" si="12"/>
        <v>605677649.91030526</v>
      </c>
      <c r="F68" s="1">
        <f t="shared" ref="F68:F100" si="16">4*3.14159*B68^2</f>
        <v>555715855100000</v>
      </c>
      <c r="G68" s="1">
        <f t="shared" ref="G68:G100" si="17">F68*$L$3*E68</f>
        <v>3.3658467313486375E+28</v>
      </c>
      <c r="H68" s="1">
        <f t="shared" si="11"/>
        <v>-1.7100129887877366E+20</v>
      </c>
    </row>
    <row r="69" spans="1:8" x14ac:dyDescent="0.25">
      <c r="A69" s="1">
        <f t="shared" si="13"/>
        <v>6700000</v>
      </c>
      <c r="B69" s="1">
        <f t="shared" si="14"/>
        <v>6750000</v>
      </c>
      <c r="C69" s="1">
        <f t="shared" si="15"/>
        <v>1.9055268888816649E+30</v>
      </c>
      <c r="D69" s="1">
        <f t="shared" si="15"/>
        <v>2.3400262500444283E+21</v>
      </c>
      <c r="E69" s="1">
        <f t="shared" si="12"/>
        <v>574471498.79206622</v>
      </c>
      <c r="F69" s="1">
        <f t="shared" si="16"/>
        <v>572554777500000</v>
      </c>
      <c r="G69" s="1">
        <f t="shared" si="17"/>
        <v>3.2891640117098299E+28</v>
      </c>
      <c r="H69" s="1">
        <f t="shared" si="11"/>
        <v>-1.6025140898595045E+20</v>
      </c>
    </row>
    <row r="70" spans="1:8" x14ac:dyDescent="0.25">
      <c r="A70" s="1">
        <f t="shared" si="13"/>
        <v>6800000</v>
      </c>
      <c r="B70" s="1">
        <f t="shared" si="14"/>
        <v>6850000</v>
      </c>
      <c r="C70" s="1">
        <f t="shared" si="15"/>
        <v>1.9384185289987631E+30</v>
      </c>
      <c r="D70" s="1">
        <f t="shared" si="15"/>
        <v>2.1797748410584777E+21</v>
      </c>
      <c r="E70" s="1">
        <f t="shared" si="12"/>
        <v>544705382.43422127</v>
      </c>
      <c r="F70" s="1">
        <f t="shared" si="16"/>
        <v>589645027100000</v>
      </c>
      <c r="G70" s="1">
        <f t="shared" si="17"/>
        <v>3.2118281998694228E+28</v>
      </c>
      <c r="H70" s="1">
        <f t="shared" si="11"/>
        <v>-1.5009074390877579E+20</v>
      </c>
    </row>
    <row r="71" spans="1:8" x14ac:dyDescent="0.25">
      <c r="A71" s="1">
        <f t="shared" si="13"/>
        <v>6900000</v>
      </c>
      <c r="B71" s="1">
        <f t="shared" si="14"/>
        <v>6950000</v>
      </c>
      <c r="C71" s="1">
        <f t="shared" si="15"/>
        <v>1.9705368109974573E+30</v>
      </c>
      <c r="D71" s="1">
        <f t="shared" si="15"/>
        <v>2.029684097149702E+21</v>
      </c>
      <c r="E71" s="1">
        <f t="shared" si="12"/>
        <v>516326335.11663038</v>
      </c>
      <c r="F71" s="1">
        <f t="shared" si="16"/>
        <v>606986603900000</v>
      </c>
      <c r="G71" s="1">
        <f t="shared" si="17"/>
        <v>3.1340316865657679E+28</v>
      </c>
      <c r="H71" s="1">
        <f t="shared" si="11"/>
        <v>-1.404963538615526E+20</v>
      </c>
    </row>
    <row r="72" spans="1:8" x14ac:dyDescent="0.25">
      <c r="A72" s="1">
        <f t="shared" si="13"/>
        <v>7000000</v>
      </c>
      <c r="B72" s="1">
        <f t="shared" si="14"/>
        <v>7050000</v>
      </c>
      <c r="C72" s="1">
        <f t="shared" si="15"/>
        <v>2.001877127863115E+30</v>
      </c>
      <c r="D72" s="1">
        <f t="shared" si="15"/>
        <v>1.8891877432881494E+21</v>
      </c>
      <c r="E72" s="1">
        <f t="shared" si="12"/>
        <v>489282045.60270274</v>
      </c>
      <c r="F72" s="1">
        <f t="shared" si="16"/>
        <v>624579507900000</v>
      </c>
      <c r="G72" s="1">
        <f t="shared" si="17"/>
        <v>3.0559553926684142E+28</v>
      </c>
      <c r="H72" s="1">
        <f t="shared" si="11"/>
        <v>-1.3144506848202957E+20</v>
      </c>
    </row>
    <row r="73" spans="1:8" x14ac:dyDescent="0.25">
      <c r="A73" s="1">
        <f t="shared" si="13"/>
        <v>7100000</v>
      </c>
      <c r="B73" s="1">
        <f t="shared" si="14"/>
        <v>7150000</v>
      </c>
      <c r="C73" s="1">
        <f t="shared" si="15"/>
        <v>2.032436681789799E+30</v>
      </c>
      <c r="D73" s="1">
        <f t="shared" si="15"/>
        <v>1.7577426748061199E+21</v>
      </c>
      <c r="E73" s="1">
        <f t="shared" si="12"/>
        <v>463520997.57157964</v>
      </c>
      <c r="F73" s="1">
        <f t="shared" si="16"/>
        <v>642423739100000</v>
      </c>
      <c r="G73" s="1">
        <f t="shared" si="17"/>
        <v>2.9777689241129623E+28</v>
      </c>
      <c r="H73" s="1">
        <f t="shared" si="11"/>
        <v>-1.2291367033868336E+20</v>
      </c>
    </row>
    <row r="74" spans="1:8" x14ac:dyDescent="0.25">
      <c r="A74" s="1">
        <f t="shared" si="13"/>
        <v>7200000</v>
      </c>
      <c r="B74" s="1">
        <f t="shared" si="14"/>
        <v>7250000</v>
      </c>
      <c r="C74" s="1">
        <f t="shared" si="15"/>
        <v>2.0622143710309287E+30</v>
      </c>
      <c r="D74" s="1">
        <f t="shared" si="15"/>
        <v>1.6348290044674365E+21</v>
      </c>
      <c r="E74" s="1">
        <f t="shared" si="12"/>
        <v>438992591.02078104</v>
      </c>
      <c r="F74" s="1">
        <f t="shared" si="16"/>
        <v>660519297500000</v>
      </c>
      <c r="G74" s="1">
        <f t="shared" si="17"/>
        <v>2.899630778287511E+28</v>
      </c>
      <c r="H74" s="1">
        <f t="shared" si="11"/>
        <v>-1.148790460111483E+20</v>
      </c>
    </row>
    <row r="75" spans="1:8" x14ac:dyDescent="0.25">
      <c r="A75" s="1">
        <f t="shared" si="13"/>
        <v>7300000</v>
      </c>
      <c r="B75" s="1">
        <f t="shared" si="14"/>
        <v>7350000</v>
      </c>
      <c r="C75" s="1">
        <f t="shared" si="15"/>
        <v>2.0912106788138039E+30</v>
      </c>
      <c r="D75" s="1">
        <f t="shared" si="15"/>
        <v>1.5199499584562882E+21</v>
      </c>
      <c r="E75" s="1">
        <f t="shared" si="12"/>
        <v>415647246.05920237</v>
      </c>
      <c r="F75" s="1">
        <f t="shared" si="16"/>
        <v>678866183100000</v>
      </c>
      <c r="G75" s="1">
        <f t="shared" si="17"/>
        <v>2.8216885944823725E+28</v>
      </c>
      <c r="H75" s="1">
        <f t="shared" si="11"/>
        <v>-1.0731831644942287E+20</v>
      </c>
    </row>
    <row r="76" spans="1:8" x14ac:dyDescent="0.25">
      <c r="A76" s="1">
        <f t="shared" si="13"/>
        <v>7400000</v>
      </c>
      <c r="B76" s="1">
        <f t="shared" si="14"/>
        <v>7450000</v>
      </c>
      <c r="C76" s="1">
        <f t="shared" si="15"/>
        <v>2.1194275647586277E+30</v>
      </c>
      <c r="D76" s="1">
        <f t="shared" si="15"/>
        <v>1.4126316420068653E+21</v>
      </c>
      <c r="E76" s="1">
        <f t="shared" si="12"/>
        <v>393436490.47553414</v>
      </c>
      <c r="F76" s="1">
        <f t="shared" si="16"/>
        <v>697464395900000</v>
      </c>
      <c r="G76" s="1">
        <f t="shared" si="17"/>
        <v>2.7440794415453452E+28</v>
      </c>
      <c r="H76" s="1">
        <f t="shared" si="11"/>
        <v>-1.0020894830169095E+20</v>
      </c>
    </row>
    <row r="77" spans="1:8" x14ac:dyDescent="0.25">
      <c r="A77" s="1">
        <f t="shared" si="13"/>
        <v>7500000</v>
      </c>
      <c r="B77" s="1">
        <f t="shared" si="14"/>
        <v>7550000</v>
      </c>
      <c r="C77" s="1">
        <f t="shared" si="15"/>
        <v>2.1468683591740811E+30</v>
      </c>
      <c r="D77" s="1">
        <f t="shared" si="15"/>
        <v>1.3124226937051745E+21</v>
      </c>
      <c r="E77" s="1">
        <f t="shared" si="12"/>
        <v>372313032.42285711</v>
      </c>
      <c r="F77" s="1">
        <f t="shared" si="16"/>
        <v>716313935900000</v>
      </c>
      <c r="G77" s="1">
        <f t="shared" si="17"/>
        <v>2.6669301364168111E+28</v>
      </c>
      <c r="H77" s="1">
        <f t="shared" si="11"/>
        <v>-9.3528847863549149E+19</v>
      </c>
    </row>
    <row r="78" spans="1:8" x14ac:dyDescent="0.25">
      <c r="A78" s="1">
        <f t="shared" si="13"/>
        <v>7600000</v>
      </c>
      <c r="B78" s="1">
        <f t="shared" si="14"/>
        <v>7650000</v>
      </c>
      <c r="C78" s="1">
        <f t="shared" si="15"/>
        <v>2.1735376605382493E+30</v>
      </c>
      <c r="D78" s="1">
        <f t="shared" si="15"/>
        <v>1.2188938458416252E+21</v>
      </c>
      <c r="E78" s="1">
        <f t="shared" si="12"/>
        <v>352230819.50854409</v>
      </c>
      <c r="F78" s="1">
        <f t="shared" si="16"/>
        <v>735414803100000</v>
      </c>
      <c r="G78" s="1">
        <f t="shared" si="17"/>
        <v>2.5903575877462761E+28</v>
      </c>
      <c r="H78" s="1">
        <f t="shared" si="11"/>
        <v>-8.7256439247557001E+19</v>
      </c>
    </row>
    <row r="79" spans="1:8" x14ac:dyDescent="0.25">
      <c r="A79" s="1">
        <f t="shared" si="13"/>
        <v>7700000</v>
      </c>
      <c r="B79" s="1">
        <f t="shared" si="14"/>
        <v>7750000</v>
      </c>
      <c r="C79" s="1">
        <f t="shared" si="15"/>
        <v>2.1994412364157121E+30</v>
      </c>
      <c r="D79" s="1">
        <f t="shared" si="15"/>
        <v>1.1316374065940683E+21</v>
      </c>
      <c r="E79" s="1">
        <f t="shared" si="12"/>
        <v>333145085.5212782</v>
      </c>
      <c r="F79" s="1">
        <f t="shared" si="16"/>
        <v>754766997500000</v>
      </c>
      <c r="G79" s="1">
        <f t="shared" si="17"/>
        <v>2.5144691593077587E+28</v>
      </c>
      <c r="H79" s="1">
        <f t="shared" si="11"/>
        <v>-8.1370728305142219E+19</v>
      </c>
    </row>
    <row r="80" spans="1:8" x14ac:dyDescent="0.25">
      <c r="A80" s="1">
        <f t="shared" si="13"/>
        <v>7800000</v>
      </c>
      <c r="B80" s="1">
        <f t="shared" si="14"/>
        <v>7850000</v>
      </c>
      <c r="C80" s="1">
        <f t="shared" si="15"/>
        <v>2.2245859280087898E+30</v>
      </c>
      <c r="D80" s="1">
        <f t="shared" si="15"/>
        <v>1.050266678288926E+21</v>
      </c>
      <c r="E80" s="1">
        <f t="shared" si="12"/>
        <v>315012385.965626</v>
      </c>
      <c r="F80" s="1">
        <f t="shared" si="16"/>
        <v>774370519100000</v>
      </c>
      <c r="G80" s="1">
        <f t="shared" si="17"/>
        <v>2.4393630484313137E+28</v>
      </c>
      <c r="H80" s="1">
        <f t="shared" si="11"/>
        <v>-7.5851353756402713E+19</v>
      </c>
    </row>
    <row r="81" spans="1:8" x14ac:dyDescent="0.25">
      <c r="A81" s="1">
        <f t="shared" si="13"/>
        <v>7900000</v>
      </c>
      <c r="B81" s="1">
        <f t="shared" si="14"/>
        <v>7950000</v>
      </c>
      <c r="C81" s="1">
        <f t="shared" si="15"/>
        <v>2.2489795584931029E+30</v>
      </c>
      <c r="D81" s="1">
        <f t="shared" si="15"/>
        <v>9.7441532453252327E+20</v>
      </c>
      <c r="E81" s="1">
        <f t="shared" si="12"/>
        <v>297790623.51043785</v>
      </c>
      <c r="F81" s="1">
        <f t="shared" si="16"/>
        <v>794225367900000</v>
      </c>
      <c r="G81" s="1">
        <f t="shared" si="17"/>
        <v>2.3651286751474785E+28</v>
      </c>
      <c r="H81" s="1">
        <f t="shared" si="11"/>
        <v>-7.067862690013669E+19</v>
      </c>
    </row>
    <row r="82" spans="1:8" x14ac:dyDescent="0.25">
      <c r="A82" s="1">
        <f t="shared" si="13"/>
        <v>8000000</v>
      </c>
      <c r="B82" s="1">
        <f t="shared" si="14"/>
        <v>8050000</v>
      </c>
      <c r="C82" s="1">
        <f t="shared" si="15"/>
        <v>2.2726308452445778E+30</v>
      </c>
      <c r="D82" s="1">
        <f t="shared" si="15"/>
        <v>9.0373669763238658E+20</v>
      </c>
      <c r="E82" s="1">
        <f t="shared" si="12"/>
        <v>281439064.39173913</v>
      </c>
      <c r="F82" s="1">
        <f t="shared" si="16"/>
        <v>814331543900000</v>
      </c>
      <c r="G82" s="1">
        <f t="shared" si="17"/>
        <v>2.2918470781989643E+28</v>
      </c>
      <c r="H82" s="1">
        <f t="shared" si="11"/>
        <v>-6.5833561189032116E+19</v>
      </c>
    </row>
    <row r="83" spans="1:8" x14ac:dyDescent="0.25">
      <c r="A83" s="1">
        <f t="shared" si="13"/>
        <v>8100000</v>
      </c>
      <c r="B83" s="1">
        <f t="shared" si="14"/>
        <v>8150000</v>
      </c>
      <c r="C83" s="1">
        <f t="shared" si="15"/>
        <v>2.2955493160265674E+30</v>
      </c>
      <c r="D83" s="1">
        <f t="shared" si="15"/>
        <v>8.3790313644335445E+20</v>
      </c>
      <c r="E83" s="1">
        <f t="shared" si="12"/>
        <v>265918346.74448839</v>
      </c>
      <c r="F83" s="1">
        <f t="shared" si="16"/>
        <v>834689047100000</v>
      </c>
      <c r="G83" s="1">
        <f t="shared" si="17"/>
        <v>2.2195913145056439E+28</v>
      </c>
      <c r="H83" s="1">
        <f t="shared" si="11"/>
        <v>-6.1297892865391485E+19</v>
      </c>
    </row>
    <row r="84" spans="1:8" x14ac:dyDescent="0.25">
      <c r="A84" s="1">
        <f t="shared" si="13"/>
        <v>8200000</v>
      </c>
      <c r="B84" s="1">
        <f t="shared" si="14"/>
        <v>8250000</v>
      </c>
      <c r="C84" s="1">
        <f t="shared" ref="C84:D99" si="18">C83+G83</f>
        <v>2.3177452291716239E+30</v>
      </c>
      <c r="D84" s="1">
        <f t="shared" si="18"/>
        <v>7.7660524357796299E+20</v>
      </c>
      <c r="E84" s="1">
        <f t="shared" si="12"/>
        <v>251190481.77166793</v>
      </c>
      <c r="F84" s="1">
        <f t="shared" si="16"/>
        <v>855297877500000</v>
      </c>
      <c r="G84" s="1">
        <f t="shared" si="17"/>
        <v>2.1484268590751002E+28</v>
      </c>
      <c r="H84" s="1">
        <f t="shared" si="11"/>
        <v>-5.7054093762838061E+19</v>
      </c>
    </row>
    <row r="85" spans="1:8" x14ac:dyDescent="0.25">
      <c r="A85" s="1">
        <f t="shared" si="13"/>
        <v>8300000</v>
      </c>
      <c r="B85" s="1">
        <f t="shared" si="14"/>
        <v>8350000</v>
      </c>
      <c r="C85" s="1">
        <f t="shared" si="18"/>
        <v>2.3392294977623749E+30</v>
      </c>
      <c r="D85" s="1">
        <f t="shared" si="18"/>
        <v>7.1955114981512498E+20</v>
      </c>
      <c r="E85" s="1">
        <f t="shared" si="12"/>
        <v>237218848.59415072</v>
      </c>
      <c r="F85" s="1">
        <f t="shared" si="16"/>
        <v>876158035100000</v>
      </c>
      <c r="G85" s="1">
        <f t="shared" si="17"/>
        <v>2.078412002729355E+28</v>
      </c>
      <c r="H85" s="1">
        <f t="shared" si="11"/>
        <v>-5.3085377290515235E+19</v>
      </c>
    </row>
    <row r="86" spans="1:8" x14ac:dyDescent="0.25">
      <c r="A86" s="1">
        <f t="shared" si="13"/>
        <v>8400000</v>
      </c>
      <c r="B86" s="1">
        <f t="shared" si="14"/>
        <v>8450000</v>
      </c>
      <c r="C86" s="1">
        <f t="shared" si="18"/>
        <v>2.3600136177896684E+30</v>
      </c>
      <c r="D86" s="1">
        <f t="shared" si="18"/>
        <v>6.6646577252460973E+20</v>
      </c>
      <c r="E86" s="1">
        <f t="shared" si="12"/>
        <v>223968183.56141376</v>
      </c>
      <c r="F86" s="1">
        <f t="shared" si="16"/>
        <v>897269519900000</v>
      </c>
      <c r="G86" s="1">
        <f t="shared" si="17"/>
        <v>2.009598245370248E+28</v>
      </c>
      <c r="H86" s="1">
        <f t="shared" si="11"/>
        <v>-4.9375698529522156E+19</v>
      </c>
    </row>
    <row r="87" spans="1:8" x14ac:dyDescent="0.25">
      <c r="A87" s="1">
        <f t="shared" si="13"/>
        <v>8500000</v>
      </c>
      <c r="B87" s="1">
        <f t="shared" si="14"/>
        <v>8550000</v>
      </c>
      <c r="C87" s="1">
        <f t="shared" si="18"/>
        <v>2.3801096002433709E+30</v>
      </c>
      <c r="D87" s="1">
        <f t="shared" si="18"/>
        <v>6.1709007399508758E+20</v>
      </c>
      <c r="E87" s="1">
        <f t="shared" si="12"/>
        <v>211404564.74167717</v>
      </c>
      <c r="F87" s="1">
        <f t="shared" si="16"/>
        <v>918632331900000</v>
      </c>
      <c r="G87" s="1">
        <f t="shared" si="17"/>
        <v>1.9420306828295142E+28</v>
      </c>
      <c r="H87" s="1">
        <f t="shared" si="11"/>
        <v>-4.590974928755064E+19</v>
      </c>
    </row>
    <row r="88" spans="1:8" x14ac:dyDescent="0.25">
      <c r="A88" s="1">
        <f t="shared" si="13"/>
        <v>8600000</v>
      </c>
      <c r="B88" s="1">
        <f t="shared" si="14"/>
        <v>8650000</v>
      </c>
      <c r="C88" s="1">
        <f t="shared" si="18"/>
        <v>2.3995299070716661E+30</v>
      </c>
      <c r="D88" s="1">
        <f t="shared" si="18"/>
        <v>5.7118032470753693E+20</v>
      </c>
      <c r="E88" s="1">
        <f t="shared" si="12"/>
        <v>199495392.25103793</v>
      </c>
      <c r="F88" s="1">
        <f t="shared" si="16"/>
        <v>940246471100000</v>
      </c>
      <c r="G88" s="1">
        <f t="shared" si="17"/>
        <v>1.875748385647487E+28</v>
      </c>
      <c r="H88" s="1">
        <f t="shared" si="11"/>
        <v>-4.2672948877621322E+19</v>
      </c>
    </row>
    <row r="89" spans="1:8" x14ac:dyDescent="0.25">
      <c r="A89" s="1">
        <f t="shared" si="13"/>
        <v>8700000</v>
      </c>
      <c r="B89" s="1">
        <f t="shared" si="14"/>
        <v>8750000</v>
      </c>
      <c r="C89" s="1">
        <f t="shared" si="18"/>
        <v>2.418287390928141E+30</v>
      </c>
      <c r="D89" s="1">
        <f t="shared" si="18"/>
        <v>5.285073758299156E+20</v>
      </c>
      <c r="E89" s="1">
        <f t="shared" si="12"/>
        <v>188209365.02464584</v>
      </c>
      <c r="F89" s="1">
        <f t="shared" si="16"/>
        <v>962111937500000</v>
      </c>
      <c r="G89" s="1">
        <f t="shared" si="17"/>
        <v>1.8107847683950672E+28</v>
      </c>
      <c r="H89" s="1">
        <f t="shared" si="11"/>
        <v>-3.9651431310875845E+19</v>
      </c>
    </row>
    <row r="90" spans="1:8" x14ac:dyDescent="0.25">
      <c r="A90" s="1">
        <f t="shared" si="13"/>
        <v>8800000</v>
      </c>
      <c r="B90" s="1">
        <f t="shared" si="14"/>
        <v>8850000</v>
      </c>
      <c r="C90" s="1">
        <f t="shared" si="18"/>
        <v>2.4363952386120918E+30</v>
      </c>
      <c r="D90" s="1">
        <f t="shared" si="18"/>
        <v>4.8885594451903978E+20</v>
      </c>
      <c r="E90" s="1">
        <f t="shared" si="12"/>
        <v>177516454.57936433</v>
      </c>
      <c r="F90" s="1">
        <f t="shared" si="16"/>
        <v>984228731100000</v>
      </c>
      <c r="G90" s="1">
        <f t="shared" si="17"/>
        <v>1.7471679484001853E+28</v>
      </c>
      <c r="H90" s="1">
        <f t="shared" si="11"/>
        <v>-3.6832029521939767E+19</v>
      </c>
    </row>
    <row r="91" spans="1:8" x14ac:dyDescent="0.25">
      <c r="A91" s="1">
        <f t="shared" si="13"/>
        <v>8900000</v>
      </c>
      <c r="B91" s="1">
        <f t="shared" si="14"/>
        <v>8950000</v>
      </c>
      <c r="C91" s="1">
        <f t="shared" si="18"/>
        <v>2.4538669180960935E+30</v>
      </c>
      <c r="D91" s="1">
        <f t="shared" si="18"/>
        <v>4.5202391499709999E+20</v>
      </c>
      <c r="E91" s="1">
        <f t="shared" si="12"/>
        <v>167387876.26661104</v>
      </c>
      <c r="F91" s="1">
        <f t="shared" si="16"/>
        <v>1006596851900000</v>
      </c>
      <c r="G91" s="1">
        <f t="shared" si="17"/>
        <v>1.684921092961974E+28</v>
      </c>
      <c r="H91" s="1">
        <f t="shared" si="11"/>
        <v>-3.4202257178575749E+19</v>
      </c>
    </row>
    <row r="92" spans="1:8" x14ac:dyDescent="0.25">
      <c r="A92" s="1">
        <f t="shared" si="13"/>
        <v>9000000</v>
      </c>
      <c r="B92" s="1">
        <f t="shared" si="14"/>
        <v>9050000</v>
      </c>
      <c r="C92" s="1">
        <f t="shared" si="18"/>
        <v>2.4707161290257133E+30</v>
      </c>
      <c r="D92" s="1">
        <f t="shared" si="18"/>
        <v>4.1782165781852422E+20</v>
      </c>
      <c r="E92" s="1">
        <f t="shared" si="12"/>
        <v>157796058.46635842</v>
      </c>
      <c r="F92" s="1">
        <f t="shared" si="16"/>
        <v>1029216299900000</v>
      </c>
      <c r="G92" s="1">
        <f t="shared" si="17"/>
        <v>1.624062754335495E+28</v>
      </c>
      <c r="H92" s="1">
        <f t="shared" si="11"/>
        <v>-3.1750288565297439E+19</v>
      </c>
    </row>
    <row r="93" spans="1:8" x14ac:dyDescent="0.25">
      <c r="A93" s="1">
        <f t="shared" si="13"/>
        <v>9100000</v>
      </c>
      <c r="B93" s="1">
        <f t="shared" si="14"/>
        <v>9150000</v>
      </c>
      <c r="C93" s="1">
        <f t="shared" si="18"/>
        <v>2.4869567565690682E+30</v>
      </c>
      <c r="D93" s="1">
        <f t="shared" si="18"/>
        <v>3.8607136925322681E+20</v>
      </c>
      <c r="E93" s="1">
        <f t="shared" si="12"/>
        <v>148714610.12856647</v>
      </c>
      <c r="F93" s="1">
        <f t="shared" si="16"/>
        <v>1052087075100000</v>
      </c>
      <c r="G93" s="1">
        <f t="shared" si="17"/>
        <v>1.5646071919480034E+28</v>
      </c>
      <c r="H93" s="1">
        <f t="shared" si="11"/>
        <v>-2.9464936973294961E+19</v>
      </c>
    </row>
    <row r="94" spans="1:8" x14ac:dyDescent="0.25">
      <c r="A94" s="1">
        <f t="shared" si="13"/>
        <v>9200000</v>
      </c>
      <c r="B94" s="1">
        <f t="shared" si="14"/>
        <v>9250000</v>
      </c>
      <c r="C94" s="1">
        <f t="shared" si="18"/>
        <v>2.5026028284885482E+30</v>
      </c>
      <c r="D94" s="1">
        <f t="shared" si="18"/>
        <v>3.5660643227993185E+20</v>
      </c>
      <c r="E94" s="1">
        <f t="shared" si="12"/>
        <v>140118287.02659076</v>
      </c>
      <c r="F94" s="1">
        <f t="shared" si="16"/>
        <v>1075209177500000</v>
      </c>
      <c r="G94" s="1">
        <f t="shared" si="17"/>
        <v>1.5065646814656958E+28</v>
      </c>
      <c r="H94" s="1">
        <f t="shared" si="11"/>
        <v>-2.7335631976347439E+19</v>
      </c>
    </row>
    <row r="95" spans="1:8" x14ac:dyDescent="0.25">
      <c r="A95" s="1">
        <f t="shared" si="13"/>
        <v>9300000</v>
      </c>
      <c r="B95" s="1">
        <f t="shared" si="14"/>
        <v>9350000</v>
      </c>
      <c r="C95" s="1">
        <f t="shared" si="18"/>
        <v>2.5176684753032051E+30</v>
      </c>
      <c r="D95" s="1">
        <f t="shared" si="18"/>
        <v>3.2927080030358438E+20</v>
      </c>
      <c r="E95" s="1">
        <f t="shared" si="12"/>
        <v>131982957.0483709</v>
      </c>
      <c r="F95" s="1">
        <f t="shared" si="16"/>
        <v>1098582607100000</v>
      </c>
      <c r="G95" s="1">
        <f t="shared" si="17"/>
        <v>1.4499418104696663E+28</v>
      </c>
      <c r="H95" s="1">
        <f t="shared" si="11"/>
        <v>-2.5352395924245234E+19</v>
      </c>
    </row>
    <row r="96" spans="1:8" x14ac:dyDescent="0.25">
      <c r="A96" s="1">
        <f t="shared" si="13"/>
        <v>9400000</v>
      </c>
      <c r="B96" s="1">
        <f t="shared" si="14"/>
        <v>9450000</v>
      </c>
      <c r="C96" s="1">
        <f t="shared" si="18"/>
        <v>2.5321678934079017E+30</v>
      </c>
      <c r="D96" s="1">
        <f t="shared" si="18"/>
        <v>3.0391840437933913E+20</v>
      </c>
      <c r="E96" s="1">
        <f t="shared" si="12"/>
        <v>124285564.81528406</v>
      </c>
      <c r="F96" s="1">
        <f t="shared" si="16"/>
        <v>1122207363900000</v>
      </c>
      <c r="G96" s="1">
        <f t="shared" si="17"/>
        <v>1.3947417606218252E+28</v>
      </c>
      <c r="H96" s="1">
        <f t="shared" si="11"/>
        <v>-2.3505819941416251E+19</v>
      </c>
    </row>
    <row r="97" spans="1:8" x14ac:dyDescent="0.25">
      <c r="A97" s="1">
        <f t="shared" si="13"/>
        <v>9500000</v>
      </c>
      <c r="B97" s="1">
        <f t="shared" si="14"/>
        <v>9550000</v>
      </c>
      <c r="C97" s="1">
        <f t="shared" si="18"/>
        <v>2.54611531101412E+30</v>
      </c>
      <c r="D97" s="1">
        <f t="shared" si="18"/>
        <v>2.8041258443792289E+20</v>
      </c>
      <c r="E97" s="1">
        <f t="shared" si="12"/>
        <v>117004095.8854468</v>
      </c>
      <c r="F97" s="1">
        <f t="shared" si="16"/>
        <v>1146083447900000</v>
      </c>
      <c r="G97" s="1">
        <f t="shared" si="17"/>
        <v>1.3409645763081507E+28</v>
      </c>
      <c r="H97" s="1">
        <f t="shared" si="11"/>
        <v>-2.1787039678758289E+19</v>
      </c>
    </row>
    <row r="98" spans="1:8" x14ac:dyDescent="0.25">
      <c r="A98" s="1">
        <f t="shared" si="13"/>
        <v>9600000</v>
      </c>
      <c r="B98" s="1">
        <f t="shared" si="14"/>
        <v>9650000</v>
      </c>
      <c r="C98" s="1">
        <f t="shared" si="18"/>
        <v>2.5595249567772013E+30</v>
      </c>
      <c r="D98" s="1">
        <f t="shared" si="18"/>
        <v>2.586255447591646E+20</v>
      </c>
      <c r="E98" s="1">
        <f t="shared" si="12"/>
        <v>110117540.7677765</v>
      </c>
      <c r="F98" s="1">
        <f t="shared" si="16"/>
        <v>1170210859100000</v>
      </c>
      <c r="G98" s="1">
        <f t="shared" si="17"/>
        <v>1.2886074198383902E+28</v>
      </c>
      <c r="H98" s="1">
        <f t="shared" si="11"/>
        <v>-2.0187711030878102E+19</v>
      </c>
    </row>
    <row r="99" spans="1:8" x14ac:dyDescent="0.25">
      <c r="A99" s="1">
        <f t="shared" si="13"/>
        <v>9700000</v>
      </c>
      <c r="B99" s="1">
        <f t="shared" si="14"/>
        <v>9750000</v>
      </c>
      <c r="C99" s="1">
        <f t="shared" si="18"/>
        <v>2.572411030975585E+30</v>
      </c>
      <c r="D99" s="1">
        <f t="shared" si="18"/>
        <v>2.3843783372828649E+20</v>
      </c>
      <c r="E99" s="1">
        <f t="shared" si="12"/>
        <v>103605858.94521728</v>
      </c>
      <c r="F99" s="1">
        <f t="shared" si="16"/>
        <v>1194589597500000</v>
      </c>
      <c r="G99" s="1">
        <f t="shared" si="17"/>
        <v>1.237664813360089E+28</v>
      </c>
      <c r="H99" s="1">
        <f t="shared" si="11"/>
        <v>-1.8699985998796554E+19</v>
      </c>
    </row>
    <row r="100" spans="1:8" x14ac:dyDescent="0.25">
      <c r="A100" s="1">
        <f t="shared" si="13"/>
        <v>9800000</v>
      </c>
      <c r="B100" s="1">
        <f t="shared" si="14"/>
        <v>9850000</v>
      </c>
      <c r="C100" s="1">
        <f t="shared" ref="C100:D100" si="19">C99+G99</f>
        <v>2.5847876791091857E+30</v>
      </c>
      <c r="D100" s="1">
        <f t="shared" si="19"/>
        <v>2.1973784772948994E+20</v>
      </c>
      <c r="E100" s="1">
        <f t="shared" si="12"/>
        <v>97449943.080024824</v>
      </c>
      <c r="F100" s="1">
        <f t="shared" si="16"/>
        <v>1219219663100000</v>
      </c>
      <c r="G100" s="1">
        <f t="shared" si="17"/>
        <v>1.1881288677114204E+28</v>
      </c>
      <c r="H100" s="1">
        <f t="shared" si="11"/>
        <v>-1.7316488849441534E+19</v>
      </c>
    </row>
    <row r="101" spans="1:8" x14ac:dyDescent="0.25">
      <c r="A101" s="1">
        <f t="shared" si="13"/>
        <v>9900000</v>
      </c>
      <c r="B101" s="1">
        <f t="shared" ref="B101:B164" si="20">A101+$L$3/2</f>
        <v>9950000</v>
      </c>
      <c r="C101" s="1">
        <f t="shared" ref="C101:C164" si="21">C100+G100</f>
        <v>2.5966689677863002E+30</v>
      </c>
      <c r="D101" s="1">
        <f t="shared" ref="D101:D164" si="22">D100+H100</f>
        <v>2.0242135888004841E+20</v>
      </c>
      <c r="E101" s="1">
        <f t="shared" si="12"/>
        <v>91631583.55077152</v>
      </c>
      <c r="F101" s="1">
        <f t="shared" ref="F101:F164" si="23">4*3.14159*B101^2</f>
        <v>1244101055900000</v>
      </c>
      <c r="G101" s="1">
        <f t="shared" ref="G101:G164" si="24">F101*$L$3*E101</f>
        <v>1.1399894984930391E+28</v>
      </c>
      <c r="H101" s="1">
        <f t="shared" ref="H101:H164" si="25">-$L$1*C101*E101/B101^2*$L$3</f>
        <v>-1.6030292697668827E+19</v>
      </c>
    </row>
    <row r="102" spans="1:8" x14ac:dyDescent="0.25">
      <c r="A102" s="1">
        <f t="shared" si="13"/>
        <v>10000000</v>
      </c>
      <c r="B102" s="1">
        <f t="shared" si="20"/>
        <v>10050000</v>
      </c>
      <c r="C102" s="1">
        <f t="shared" si="21"/>
        <v>2.6080688627712307E+30</v>
      </c>
      <c r="D102" s="1">
        <f t="shared" si="22"/>
        <v>1.863910661823796E+20</v>
      </c>
      <c r="E102" s="1">
        <f t="shared" si="12"/>
        <v>86133433.449640051</v>
      </c>
      <c r="F102" s="1">
        <f t="shared" si="23"/>
        <v>1269233775900000</v>
      </c>
      <c r="G102" s="1">
        <f t="shared" si="24"/>
        <v>1.09323462968518E+28</v>
      </c>
      <c r="H102" s="1">
        <f t="shared" si="25"/>
        <v>-1.4834896613878931E+19</v>
      </c>
    </row>
    <row r="103" spans="1:8" x14ac:dyDescent="0.25">
      <c r="A103" s="1">
        <f t="shared" si="13"/>
        <v>10100000</v>
      </c>
      <c r="B103" s="1">
        <f t="shared" si="20"/>
        <v>10150000</v>
      </c>
      <c r="C103" s="1">
        <f t="shared" si="21"/>
        <v>2.6190012090680827E+30</v>
      </c>
      <c r="D103" s="1">
        <f t="shared" si="22"/>
        <v>1.7155616956850068E+20</v>
      </c>
      <c r="E103" s="1">
        <f t="shared" si="12"/>
        <v>80938974.149484739</v>
      </c>
      <c r="F103" s="1">
        <f t="shared" si="23"/>
        <v>1294617823100000</v>
      </c>
      <c r="G103" s="1">
        <f t="shared" si="24"/>
        <v>1.047850385173531E+28</v>
      </c>
      <c r="H103" s="1">
        <f t="shared" si="25"/>
        <v>-1.3724203340293622E+19</v>
      </c>
    </row>
    <row r="104" spans="1:8" x14ac:dyDescent="0.25">
      <c r="A104" s="1">
        <f t="shared" si="13"/>
        <v>10200000</v>
      </c>
      <c r="B104" s="1">
        <f t="shared" si="20"/>
        <v>10250000</v>
      </c>
      <c r="C104" s="1">
        <f t="shared" si="21"/>
        <v>2.6294797129198181E+30</v>
      </c>
      <c r="D104" s="1">
        <f t="shared" si="22"/>
        <v>1.5783196622820704E+20</v>
      </c>
      <c r="E104" s="1">
        <f t="shared" si="12"/>
        <v>76032481.532912865</v>
      </c>
      <c r="F104" s="1">
        <f t="shared" si="23"/>
        <v>1320253197500000</v>
      </c>
      <c r="G104" s="1">
        <f t="shared" si="24"/>
        <v>1.0038212685768791E+28</v>
      </c>
      <c r="H104" s="1">
        <f t="shared" si="25"/>
        <v>-1.26924976813866E+19</v>
      </c>
    </row>
    <row r="105" spans="1:8" x14ac:dyDescent="0.25">
      <c r="A105" s="1">
        <f t="shared" si="13"/>
        <v>10300000</v>
      </c>
      <c r="B105" s="1">
        <f t="shared" si="20"/>
        <v>10350000</v>
      </c>
      <c r="C105" s="1">
        <f t="shared" si="21"/>
        <v>2.639517925605587E+30</v>
      </c>
      <c r="D105" s="1">
        <f t="shared" si="22"/>
        <v>1.4513946854682044E+20</v>
      </c>
      <c r="E105" s="1">
        <f t="shared" si="12"/>
        <v>71398992.960140094</v>
      </c>
      <c r="F105" s="1">
        <f t="shared" si="23"/>
        <v>1346139899100000</v>
      </c>
      <c r="G105" s="1">
        <f t="shared" si="24"/>
        <v>9.6113033179204595E+27</v>
      </c>
      <c r="H105" s="1">
        <f t="shared" si="25"/>
        <v>-1.1734425618606184E+19</v>
      </c>
    </row>
    <row r="106" spans="1:8" x14ac:dyDescent="0.25">
      <c r="A106" s="1">
        <f t="shared" si="13"/>
        <v>10400000</v>
      </c>
      <c r="B106" s="1">
        <f t="shared" si="20"/>
        <v>10450000</v>
      </c>
      <c r="C106" s="1">
        <f t="shared" si="21"/>
        <v>2.6491292289235073E+30</v>
      </c>
      <c r="D106" s="1">
        <f t="shared" si="22"/>
        <v>1.3340504292821426E+20</v>
      </c>
      <c r="E106" s="1">
        <f t="shared" si="12"/>
        <v>67024275.038489886</v>
      </c>
      <c r="F106" s="1">
        <f t="shared" si="23"/>
        <v>1372277927900000</v>
      </c>
      <c r="G106" s="1">
        <f t="shared" si="24"/>
        <v>9.1975933268818588E+27</v>
      </c>
      <c r="H106" s="1">
        <f t="shared" si="25"/>
        <v>-1.0844974186176918E+19</v>
      </c>
    </row>
    <row r="107" spans="1:8" x14ac:dyDescent="0.25">
      <c r="A107" s="1">
        <f t="shared" si="13"/>
        <v>10500000</v>
      </c>
      <c r="B107" s="1">
        <f t="shared" si="20"/>
        <v>10550000</v>
      </c>
      <c r="C107" s="1">
        <f t="shared" si="21"/>
        <v>2.6583268222503893E+30</v>
      </c>
      <c r="D107" s="1">
        <f t="shared" si="22"/>
        <v>1.2256006874203734E+20</v>
      </c>
      <c r="E107" s="1">
        <f t="shared" si="12"/>
        <v>62894792.244002461</v>
      </c>
      <c r="F107" s="1">
        <f t="shared" si="23"/>
        <v>1398667283900000</v>
      </c>
      <c r="G107" s="1">
        <f t="shared" si="24"/>
        <v>8.7968888239373714E+27</v>
      </c>
      <c r="H107" s="1">
        <f t="shared" si="25"/>
        <v>-1.0019452133222437E+19</v>
      </c>
    </row>
    <row r="108" spans="1:8" x14ac:dyDescent="0.25">
      <c r="A108" s="1">
        <f t="shared" si="13"/>
        <v>10600000</v>
      </c>
      <c r="B108" s="1">
        <f t="shared" si="20"/>
        <v>10650000</v>
      </c>
      <c r="C108" s="1">
        <f t="shared" si="21"/>
        <v>2.6671237110743268E+30</v>
      </c>
      <c r="D108" s="1">
        <f t="shared" si="22"/>
        <v>1.1254061660881491E+20</v>
      </c>
      <c r="E108" s="1">
        <f t="shared" si="12"/>
        <v>58997676.434555762</v>
      </c>
      <c r="F108" s="1">
        <f t="shared" si="23"/>
        <v>1425307967100000</v>
      </c>
      <c r="G108" s="1">
        <f t="shared" si="24"/>
        <v>8.408985826256025E+27</v>
      </c>
      <c r="H108" s="1">
        <f t="shared" si="25"/>
        <v>-9.2534713875261747E+18</v>
      </c>
    </row>
    <row r="109" spans="1:8" x14ac:dyDescent="0.25">
      <c r="A109" s="1">
        <f t="shared" si="13"/>
        <v>10700000</v>
      </c>
      <c r="B109" s="1">
        <f t="shared" si="20"/>
        <v>10750000</v>
      </c>
      <c r="C109" s="1">
        <f t="shared" si="21"/>
        <v>2.675532696900583E+30</v>
      </c>
      <c r="D109" s="1">
        <f t="shared" si="22"/>
        <v>1.0328714522128874E+20</v>
      </c>
      <c r="E109" s="1">
        <f t="shared" si="12"/>
        <v>55320697.284126915</v>
      </c>
      <c r="F109" s="1">
        <f t="shared" si="23"/>
        <v>1452199977500000</v>
      </c>
      <c r="G109" s="1">
        <f t="shared" si="24"/>
        <v>8.0336715351293415E+27</v>
      </c>
      <c r="H109" s="1">
        <f t="shared" si="25"/>
        <v>-8.542929327779072E+18</v>
      </c>
    </row>
    <row r="110" spans="1:8" x14ac:dyDescent="0.25">
      <c r="A110" s="1">
        <f t="shared" si="13"/>
        <v>10800000</v>
      </c>
      <c r="B110" s="1">
        <f t="shared" si="20"/>
        <v>10850000</v>
      </c>
      <c r="C110" s="1">
        <f t="shared" si="21"/>
        <v>2.6835663684357123E+30</v>
      </c>
      <c r="D110" s="1">
        <f t="shared" si="22"/>
        <v>9.4744215893509669E+19</v>
      </c>
      <c r="E110" s="1">
        <f t="shared" si="12"/>
        <v>51852233.659149773</v>
      </c>
      <c r="F110" s="1">
        <f t="shared" si="23"/>
        <v>1479343315100000</v>
      </c>
      <c r="G110" s="1">
        <f t="shared" si="24"/>
        <v>7.6707255236666427E+27</v>
      </c>
      <c r="H110" s="1">
        <f t="shared" si="25"/>
        <v>-7.8839918639825326E+18</v>
      </c>
    </row>
    <row r="111" spans="1:8" x14ac:dyDescent="0.25">
      <c r="A111" s="1">
        <f t="shared" si="13"/>
        <v>10900000</v>
      </c>
      <c r="B111" s="1">
        <f t="shared" si="20"/>
        <v>10950000</v>
      </c>
      <c r="C111" s="1">
        <f t="shared" si="21"/>
        <v>2.6912370939593788E+30</v>
      </c>
      <c r="D111" s="1">
        <f t="shared" si="22"/>
        <v>8.686022402952713E+19</v>
      </c>
      <c r="E111" s="1">
        <f t="shared" si="12"/>
        <v>48581245.950319439</v>
      </c>
      <c r="F111" s="1">
        <f t="shared" si="23"/>
        <v>1506737979900000</v>
      </c>
      <c r="G111" s="1">
        <f t="shared" si="24"/>
        <v>7.3199208384209371E+27</v>
      </c>
      <c r="H111" s="1">
        <f t="shared" si="25"/>
        <v>-7.2730773196471951E+18</v>
      </c>
    </row>
    <row r="112" spans="1:8" x14ac:dyDescent="0.25">
      <c r="A112" s="1">
        <f t="shared" si="13"/>
        <v>11000000</v>
      </c>
      <c r="B112" s="1">
        <f t="shared" si="20"/>
        <v>11050000</v>
      </c>
      <c r="C112" s="1">
        <f t="shared" si="21"/>
        <v>2.6985570147977995E+30</v>
      </c>
      <c r="D112" s="1">
        <f t="shared" si="22"/>
        <v>7.9587146709879931E+19</v>
      </c>
      <c r="E112" s="1">
        <f t="shared" si="12"/>
        <v>45497249.366531022</v>
      </c>
      <c r="F112" s="1">
        <f t="shared" si="23"/>
        <v>1534383971900000</v>
      </c>
      <c r="G112" s="1">
        <f t="shared" si="24"/>
        <v>6.9810250193542619E+27</v>
      </c>
      <c r="H112" s="1">
        <f t="shared" si="25"/>
        <v>-6.7068411044149002E+18</v>
      </c>
    </row>
    <row r="113" spans="1:8" x14ac:dyDescent="0.25">
      <c r="A113" s="1">
        <f t="shared" si="13"/>
        <v>11100000</v>
      </c>
      <c r="B113" s="1">
        <f t="shared" si="20"/>
        <v>11150000</v>
      </c>
      <c r="C113" s="1">
        <f t="shared" si="21"/>
        <v>2.7055380398171536E+30</v>
      </c>
      <c r="D113" s="1">
        <f t="shared" si="22"/>
        <v>7.2880305605465031E+19</v>
      </c>
      <c r="E113" s="1">
        <f t="shared" si="12"/>
        <v>42590288.19183699</v>
      </c>
      <c r="F113" s="1">
        <f t="shared" si="23"/>
        <v>1562281291100000</v>
      </c>
      <c r="G113" s="1">
        <f t="shared" si="24"/>
        <v>6.6538010424664182E+27</v>
      </c>
      <c r="H113" s="1">
        <f t="shared" si="25"/>
        <v>-6.1821611616135557E+18</v>
      </c>
    </row>
    <row r="114" spans="1:8" x14ac:dyDescent="0.25">
      <c r="A114" s="1">
        <f t="shared" si="13"/>
        <v>11200000</v>
      </c>
      <c r="B114" s="1">
        <f t="shared" si="20"/>
        <v>11250000</v>
      </c>
      <c r="C114" s="1">
        <f t="shared" si="21"/>
        <v>2.7121918408596202E+30</v>
      </c>
      <c r="D114" s="1">
        <f t="shared" si="22"/>
        <v>6.6698144443851473E+19</v>
      </c>
      <c r="E114" s="1">
        <f t="shared" si="12"/>
        <v>39850911.001276061</v>
      </c>
      <c r="F114" s="1">
        <f t="shared" si="23"/>
        <v>1590429937500000</v>
      </c>
      <c r="G114" s="1">
        <f t="shared" si="24"/>
        <v>6.3380081893077555E+27</v>
      </c>
      <c r="H114" s="1">
        <f t="shared" si="25"/>
        <v>-5.69612417192128E+18</v>
      </c>
    </row>
    <row r="115" spans="1:8" x14ac:dyDescent="0.25">
      <c r="A115" s="1">
        <f t="shared" si="13"/>
        <v>11300000</v>
      </c>
      <c r="B115" s="1">
        <f t="shared" si="20"/>
        <v>11350000</v>
      </c>
      <c r="C115" s="1">
        <f t="shared" si="21"/>
        <v>2.7185298490489281E+30</v>
      </c>
      <c r="D115" s="1">
        <f t="shared" si="22"/>
        <v>6.1002020271930196E+19</v>
      </c>
      <c r="E115" s="1">
        <f t="shared" si="12"/>
        <v>37270146.827115357</v>
      </c>
      <c r="F115" s="1">
        <f t="shared" si="23"/>
        <v>1618829911100000</v>
      </c>
      <c r="G115" s="1">
        <f t="shared" si="24"/>
        <v>6.0334028474823094E+27</v>
      </c>
      <c r="H115" s="1">
        <f t="shared" si="25"/>
        <v>-5.2460124916720435E+18</v>
      </c>
    </row>
    <row r="116" spans="1:8" x14ac:dyDescent="0.25">
      <c r="A116" s="1">
        <f t="shared" si="13"/>
        <v>11400000</v>
      </c>
      <c r="B116" s="1">
        <f t="shared" si="20"/>
        <v>11450000</v>
      </c>
      <c r="C116" s="1">
        <f t="shared" si="21"/>
        <v>2.7245632518964104E+30</v>
      </c>
      <c r="D116" s="1">
        <f t="shared" si="22"/>
        <v>5.5756007780258152E+19</v>
      </c>
      <c r="E116" s="1">
        <f t="shared" si="12"/>
        <v>34839482.263344325</v>
      </c>
      <c r="F116" s="1">
        <f t="shared" si="23"/>
        <v>1647481211900000</v>
      </c>
      <c r="G116" s="1">
        <f t="shared" si="24"/>
        <v>5.7397392461183064E+27</v>
      </c>
      <c r="H116" s="1">
        <f t="shared" si="25"/>
        <v>-4.8292918022844539E+18</v>
      </c>
    </row>
    <row r="117" spans="1:8" x14ac:dyDescent="0.25">
      <c r="A117" s="1">
        <f t="shared" si="13"/>
        <v>11500000</v>
      </c>
      <c r="B117" s="1">
        <f t="shared" si="20"/>
        <v>11550000</v>
      </c>
      <c r="C117" s="1">
        <f t="shared" si="21"/>
        <v>2.7303029911425285E+30</v>
      </c>
      <c r="D117" s="1">
        <f t="shared" si="22"/>
        <v>5.0926715977973694E+19</v>
      </c>
      <c r="E117" s="1">
        <f t="shared" si="12"/>
        <v>32550839.493146658</v>
      </c>
      <c r="F117" s="1">
        <f t="shared" si="23"/>
        <v>1676383839900000</v>
      </c>
      <c r="G117" s="1">
        <f t="shared" si="24"/>
        <v>5.4567701301489763E+27</v>
      </c>
      <c r="H117" s="1">
        <f t="shared" si="25"/>
        <v>-4.4435994457652506E+18</v>
      </c>
    </row>
    <row r="118" spans="1:8" x14ac:dyDescent="0.25">
      <c r="A118" s="1">
        <f t="shared" si="13"/>
        <v>11600000</v>
      </c>
      <c r="B118" s="1">
        <f t="shared" si="20"/>
        <v>11650000</v>
      </c>
      <c r="C118" s="1">
        <f t="shared" si="21"/>
        <v>2.7357597612726774E+30</v>
      </c>
      <c r="D118" s="1">
        <f t="shared" si="22"/>
        <v>4.6483116532208443E+19</v>
      </c>
      <c r="E118" s="1">
        <f t="shared" si="12"/>
        <v>30396555.22145636</v>
      </c>
      <c r="F118" s="1">
        <f t="shared" si="23"/>
        <v>1705537795100000</v>
      </c>
      <c r="G118" s="1">
        <f t="shared" si="24"/>
        <v>5.1842473771038066E+27</v>
      </c>
      <c r="H118" s="1">
        <f t="shared" si="25"/>
        <v>-4.086733420152212E+18</v>
      </c>
    </row>
    <row r="119" spans="1:8" x14ac:dyDescent="0.25">
      <c r="A119" s="1">
        <f t="shared" si="13"/>
        <v>11700000</v>
      </c>
      <c r="B119" s="1">
        <f t="shared" si="20"/>
        <v>11750000</v>
      </c>
      <c r="C119" s="1">
        <f t="shared" si="21"/>
        <v>2.7409440086497811E+30</v>
      </c>
      <c r="D119" s="1">
        <f t="shared" si="22"/>
        <v>4.2396383112056234E+19</v>
      </c>
      <c r="E119" s="1">
        <f t="shared" si="12"/>
        <v>28369360.492543906</v>
      </c>
      <c r="F119" s="1">
        <f t="shared" si="23"/>
        <v>1734943077500000</v>
      </c>
      <c r="G119" s="1">
        <f t="shared" si="24"/>
        <v>4.9219225599641043E+27</v>
      </c>
      <c r="H119" s="1">
        <f t="shared" si="25"/>
        <v>-3.7566420080567209E+18</v>
      </c>
    </row>
    <row r="120" spans="1:8" x14ac:dyDescent="0.25">
      <c r="A120" s="1">
        <f t="shared" si="13"/>
        <v>11800000</v>
      </c>
      <c r="B120" s="1">
        <f t="shared" si="20"/>
        <v>11850000</v>
      </c>
      <c r="C120" s="1">
        <f t="shared" si="21"/>
        <v>2.7458659312097455E+30</v>
      </c>
      <c r="D120" s="1">
        <f t="shared" si="22"/>
        <v>3.8639741103999517E+19</v>
      </c>
      <c r="E120" s="1">
        <f t="shared" si="12"/>
        <v>26462361.370820537</v>
      </c>
      <c r="F120" s="1">
        <f t="shared" si="23"/>
        <v>1764599687100000</v>
      </c>
      <c r="G120" s="1">
        <f t="shared" si="24"/>
        <v>4.6695474594877045E+27</v>
      </c>
      <c r="H120" s="1">
        <f t="shared" si="25"/>
        <v>-3.4514140110865746E+18</v>
      </c>
    </row>
    <row r="121" spans="1:8" x14ac:dyDescent="0.25">
      <c r="A121" s="1">
        <f t="shared" si="13"/>
        <v>11900000</v>
      </c>
      <c r="B121" s="1">
        <f t="shared" si="20"/>
        <v>11950000</v>
      </c>
      <c r="C121" s="1">
        <f t="shared" si="21"/>
        <v>2.7505354786692331E+30</v>
      </c>
      <c r="D121" s="1">
        <f t="shared" si="22"/>
        <v>3.5188327092912943E+19</v>
      </c>
      <c r="E121" s="1">
        <f t="shared" si="12"/>
        <v>24669020.461650979</v>
      </c>
      <c r="F121" s="1">
        <f t="shared" si="23"/>
        <v>1794507623900000</v>
      </c>
      <c r="G121" s="1">
        <f t="shared" si="24"/>
        <v>4.4268745292577781E+27</v>
      </c>
      <c r="H121" s="1">
        <f t="shared" si="25"/>
        <v>-3.1692695628246554E+18</v>
      </c>
    </row>
    <row r="122" spans="1:8" x14ac:dyDescent="0.25">
      <c r="A122" s="1">
        <f t="shared" si="13"/>
        <v>12000000</v>
      </c>
      <c r="B122" s="1">
        <f t="shared" si="20"/>
        <v>12050000</v>
      </c>
      <c r="C122" s="1">
        <f t="shared" si="21"/>
        <v>2.754962353198491E+30</v>
      </c>
      <c r="D122" s="1">
        <f t="shared" si="22"/>
        <v>3.2019057530088288E+19</v>
      </c>
      <c r="E122" s="1">
        <f t="shared" si="12"/>
        <v>22983139.247877348</v>
      </c>
      <c r="F122" s="1">
        <f t="shared" si="23"/>
        <v>1824666887900000</v>
      </c>
      <c r="G122" s="1">
        <f t="shared" si="24"/>
        <v>4.193657316559671E+27</v>
      </c>
      <c r="H122" s="1">
        <f t="shared" si="25"/>
        <v>-2.9085514931636342E+18</v>
      </c>
    </row>
    <row r="123" spans="1:8" x14ac:dyDescent="0.25">
      <c r="A123" s="1">
        <f t="shared" si="13"/>
        <v>12100000</v>
      </c>
      <c r="B123" s="1">
        <f t="shared" si="20"/>
        <v>12150000</v>
      </c>
      <c r="C123" s="1">
        <f t="shared" si="21"/>
        <v>2.7591560105150509E+30</v>
      </c>
      <c r="D123" s="1">
        <f t="shared" si="22"/>
        <v>2.9110506036924654E+19</v>
      </c>
      <c r="E123" s="1">
        <f t="shared" si="12"/>
        <v>21398841.216957305</v>
      </c>
      <c r="F123" s="1">
        <f t="shared" si="23"/>
        <v>1855077479100000</v>
      </c>
      <c r="G123" s="1">
        <f t="shared" si="24"/>
        <v>3.9696508420414329E+27</v>
      </c>
      <c r="H123" s="1">
        <f t="shared" si="25"/>
        <v>-2.6677172171137357E+18</v>
      </c>
    </row>
    <row r="124" spans="1:8" x14ac:dyDescent="0.25">
      <c r="A124" s="1">
        <f t="shared" si="13"/>
        <v>12200000</v>
      </c>
      <c r="B124" s="1">
        <f t="shared" si="20"/>
        <v>12250000</v>
      </c>
      <c r="C124" s="1">
        <f t="shared" si="21"/>
        <v>2.7631256613570922E+30</v>
      </c>
      <c r="D124" s="1">
        <f t="shared" si="22"/>
        <v>2.6442788819810918E+19</v>
      </c>
      <c r="E124" s="1">
        <f t="shared" si="12"/>
        <v>19910555.753054157</v>
      </c>
      <c r="F124" s="1">
        <f t="shared" si="23"/>
        <v>1885739397500000</v>
      </c>
      <c r="G124" s="1">
        <f t="shared" si="24"/>
        <v>3.7546119409654503E+27</v>
      </c>
      <c r="H124" s="1">
        <f t="shared" si="25"/>
        <v>-2.445331121673151E+18</v>
      </c>
    </row>
    <row r="125" spans="1:8" x14ac:dyDescent="0.25">
      <c r="A125" s="1">
        <f t="shared" si="13"/>
        <v>12300000</v>
      </c>
      <c r="B125" s="1">
        <f t="shared" si="20"/>
        <v>12350000</v>
      </c>
      <c r="C125" s="1">
        <f t="shared" si="21"/>
        <v>2.7668802732980577E+30</v>
      </c>
      <c r="D125" s="1">
        <f t="shared" si="22"/>
        <v>2.3997457698137768E+19</v>
      </c>
      <c r="E125" s="1">
        <f t="shared" si="12"/>
        <v>18513002.768075999</v>
      </c>
      <c r="F125" s="1">
        <f t="shared" si="23"/>
        <v>1916652643100000</v>
      </c>
      <c r="G125" s="1">
        <f t="shared" si="24"/>
        <v>3.548299568715048E+27</v>
      </c>
      <c r="H125" s="1">
        <f t="shared" si="25"/>
        <v>-2.2400574249517755E+18</v>
      </c>
    </row>
    <row r="126" spans="1:8" x14ac:dyDescent="0.25">
      <c r="A126" s="1">
        <f t="shared" si="13"/>
        <v>12400000</v>
      </c>
      <c r="B126" s="1">
        <f t="shared" si="20"/>
        <v>12450000</v>
      </c>
      <c r="C126" s="1">
        <f t="shared" si="21"/>
        <v>2.7704285728667728E+30</v>
      </c>
      <c r="D126" s="1">
        <f t="shared" si="22"/>
        <v>2.1757400273185993E+19</v>
      </c>
      <c r="E126" s="1">
        <f t="shared" si="12"/>
        <v>17201178.045494333</v>
      </c>
      <c r="F126" s="1">
        <f t="shared" si="23"/>
        <v>1947817215900000</v>
      </c>
      <c r="G126" s="1">
        <f t="shared" si="24"/>
        <v>3.3504750730774975E+27</v>
      </c>
      <c r="H126" s="1">
        <f t="shared" si="25"/>
        <v>-2.0506534824396695E+18</v>
      </c>
    </row>
    <row r="127" spans="1:8" x14ac:dyDescent="0.25">
      <c r="A127" s="1">
        <f t="shared" si="13"/>
        <v>12500000</v>
      </c>
      <c r="B127" s="1">
        <f t="shared" si="20"/>
        <v>12550000</v>
      </c>
      <c r="C127" s="1">
        <f t="shared" si="21"/>
        <v>2.7737790479398501E+30</v>
      </c>
      <c r="D127" s="1">
        <f t="shared" si="22"/>
        <v>1.9706746790746325E+19</v>
      </c>
      <c r="E127" s="1">
        <f t="shared" si="12"/>
        <v>15970339.270779494</v>
      </c>
      <c r="F127" s="1">
        <f t="shared" si="23"/>
        <v>1979233115900000</v>
      </c>
      <c r="G127" s="1">
        <f t="shared" si="24"/>
        <v>3.160902435688503E+27</v>
      </c>
      <c r="H127" s="1">
        <f t="shared" si="25"/>
        <v>-1.8759635160926774E+18</v>
      </c>
    </row>
    <row r="128" spans="1:8" x14ac:dyDescent="0.25">
      <c r="A128" s="1">
        <f t="shared" si="13"/>
        <v>12600000</v>
      </c>
      <c r="B128" s="1">
        <f t="shared" si="20"/>
        <v>12650000</v>
      </c>
      <c r="C128" s="1">
        <f t="shared" si="21"/>
        <v>2.7769399503755385E+30</v>
      </c>
      <c r="D128" s="1">
        <f t="shared" si="22"/>
        <v>1.7830783274653647E+19</v>
      </c>
      <c r="E128" s="1">
        <f t="shared" si="12"/>
        <v>14815992.722422861</v>
      </c>
      <c r="F128" s="1">
        <f t="shared" si="23"/>
        <v>2010900343100000</v>
      </c>
      <c r="G128" s="1">
        <f t="shared" si="24"/>
        <v>2.9793484848887233E+27</v>
      </c>
      <c r="H128" s="1">
        <f t="shared" si="25"/>
        <v>-1.7149127427462579E+18</v>
      </c>
    </row>
    <row r="129" spans="1:8" x14ac:dyDescent="0.25">
      <c r="A129" s="1">
        <f t="shared" si="13"/>
        <v>12700000</v>
      </c>
      <c r="B129" s="1">
        <f t="shared" si="20"/>
        <v>12750000</v>
      </c>
      <c r="C129" s="1">
        <f t="shared" si="21"/>
        <v>2.7799192988604273E+30</v>
      </c>
      <c r="D129" s="1">
        <f t="shared" si="22"/>
        <v>1.6115870531907389E+19</v>
      </c>
      <c r="E129" s="1">
        <f t="shared" si="12"/>
        <v>13733880.597777091</v>
      </c>
      <c r="F129" s="1">
        <f t="shared" si="23"/>
        <v>2042818897500000</v>
      </c>
      <c r="G129" s="1">
        <f t="shared" si="24"/>
        <v>2.8055830821147639E+27</v>
      </c>
      <c r="H129" s="1">
        <f t="shared" si="25"/>
        <v>-1.5665018792512141E+18</v>
      </c>
    </row>
    <row r="130" spans="1:8" x14ac:dyDescent="0.25">
      <c r="A130" s="1">
        <f t="shared" si="13"/>
        <v>12800000</v>
      </c>
      <c r="B130" s="1">
        <f t="shared" si="20"/>
        <v>12850000</v>
      </c>
      <c r="C130" s="1">
        <f t="shared" si="21"/>
        <v>2.782724881942542E+30</v>
      </c>
      <c r="D130" s="1">
        <f t="shared" si="22"/>
        <v>1.4549368652656175E+19</v>
      </c>
      <c r="E130" s="1">
        <f t="shared" si="12"/>
        <v>12719968.948300175</v>
      </c>
      <c r="F130" s="1">
        <f t="shared" si="23"/>
        <v>2074988779100000</v>
      </c>
      <c r="G130" s="1">
        <f t="shared" si="24"/>
        <v>2.6393792838223295E+27</v>
      </c>
      <c r="H130" s="1">
        <f t="shared" si="25"/>
        <v>-1.4298020026350694E+18</v>
      </c>
    </row>
    <row r="131" spans="1:8" x14ac:dyDescent="0.25">
      <c r="A131" s="1">
        <f t="shared" si="13"/>
        <v>12900000</v>
      </c>
      <c r="B131" s="1">
        <f t="shared" si="20"/>
        <v>12950000</v>
      </c>
      <c r="C131" s="1">
        <f t="shared" si="21"/>
        <v>2.7853642612263642E+30</v>
      </c>
      <c r="D131" s="1">
        <f t="shared" si="22"/>
        <v>1.3119566650021106E+19</v>
      </c>
      <c r="E131" s="1">
        <f t="shared" ref="E131:E192" si="26">(D131/$L$2)^0.75</f>
        <v>11770436.199230362</v>
      </c>
      <c r="F131" s="1">
        <f t="shared" si="23"/>
        <v>2107409987900000</v>
      </c>
      <c r="G131" s="1">
        <f t="shared" si="24"/>
        <v>2.4805134808197778E+27</v>
      </c>
      <c r="H131" s="1">
        <f t="shared" si="25"/>
        <v>-1.3039497445196314E+18</v>
      </c>
    </row>
    <row r="132" spans="1:8" x14ac:dyDescent="0.25">
      <c r="A132" s="1">
        <f t="shared" ref="A132:A192" si="27">A131+$L$3</f>
        <v>13000000</v>
      </c>
      <c r="B132" s="1">
        <f t="shared" si="20"/>
        <v>13050000</v>
      </c>
      <c r="C132" s="1">
        <f t="shared" si="21"/>
        <v>2.7878447747071842E+30</v>
      </c>
      <c r="D132" s="1">
        <f t="shared" si="22"/>
        <v>1.1815616905501475E+19</v>
      </c>
      <c r="E132" s="1">
        <f t="shared" si="26"/>
        <v>10881662.229230767</v>
      </c>
      <c r="F132" s="1">
        <f t="shared" si="23"/>
        <v>2140082523900000</v>
      </c>
      <c r="G132" s="1">
        <f t="shared" si="24"/>
        <v>2.3287655167759481E+27</v>
      </c>
      <c r="H132" s="1">
        <f t="shared" si="25"/>
        <v>-1.1881427999582106E+18</v>
      </c>
    </row>
    <row r="133" spans="1:8" x14ac:dyDescent="0.25">
      <c r="A133" s="1">
        <f t="shared" si="27"/>
        <v>13100000</v>
      </c>
      <c r="B133" s="1">
        <f t="shared" si="20"/>
        <v>13150000</v>
      </c>
      <c r="C133" s="1">
        <f t="shared" si="21"/>
        <v>2.7901735402239599E+30</v>
      </c>
      <c r="D133" s="1">
        <f t="shared" si="22"/>
        <v>1.0627474105543264E+19</v>
      </c>
      <c r="E133" s="1">
        <f t="shared" si="26"/>
        <v>10050217.986109</v>
      </c>
      <c r="F133" s="1">
        <f t="shared" si="23"/>
        <v>2173006387100000</v>
      </c>
      <c r="G133" s="1">
        <f t="shared" si="24"/>
        <v>2.1839187875562155E+27</v>
      </c>
      <c r="H133" s="1">
        <f t="shared" si="25"/>
        <v>-1.0816357317863368E+18</v>
      </c>
    </row>
    <row r="134" spans="1:8" x14ac:dyDescent="0.25">
      <c r="A134" s="1">
        <f t="shared" si="27"/>
        <v>13200000</v>
      </c>
      <c r="B134" s="1">
        <f t="shared" si="20"/>
        <v>13250000</v>
      </c>
      <c r="C134" s="1">
        <f t="shared" si="21"/>
        <v>2.792357459011516E+30</v>
      </c>
      <c r="D134" s="1">
        <f t="shared" si="22"/>
        <v>9.545838373756928E+18</v>
      </c>
      <c r="E134" s="1">
        <f t="shared" si="26"/>
        <v>9272855.6153313965</v>
      </c>
      <c r="F134" s="1">
        <f t="shared" si="23"/>
        <v>2206181577500000</v>
      </c>
      <c r="G134" s="1">
        <f t="shared" si="24"/>
        <v>2.0457603229361554E+27</v>
      </c>
      <c r="H134" s="1">
        <f t="shared" si="25"/>
        <v>-9.8373605250093658E+17</v>
      </c>
    </row>
    <row r="135" spans="1:8" x14ac:dyDescent="0.25">
      <c r="A135" s="1">
        <f t="shared" si="27"/>
        <v>13300000</v>
      </c>
      <c r="B135" s="1">
        <f t="shared" si="20"/>
        <v>13350000</v>
      </c>
      <c r="C135" s="1">
        <f t="shared" si="21"/>
        <v>2.794403219334452E+30</v>
      </c>
      <c r="D135" s="1">
        <f t="shared" si="22"/>
        <v>8.5621023212559913E+18</v>
      </c>
      <c r="E135" s="1">
        <f t="shared" si="26"/>
        <v>8546499.0787009131</v>
      </c>
      <c r="F135" s="1">
        <f t="shared" si="23"/>
        <v>2239608095100000</v>
      </c>
      <c r="G135" s="1">
        <f t="shared" si="24"/>
        <v>1.9140808521423256E+27</v>
      </c>
      <c r="H135" s="1">
        <f t="shared" si="25"/>
        <v>-8.9380056658878784E+17</v>
      </c>
    </row>
    <row r="136" spans="1:8" x14ac:dyDescent="0.25">
      <c r="A136" s="1">
        <f t="shared" si="27"/>
        <v>13400000</v>
      </c>
      <c r="B136" s="1">
        <f t="shared" si="20"/>
        <v>13450000</v>
      </c>
      <c r="C136" s="1">
        <f t="shared" si="21"/>
        <v>2.7963173001865943E+30</v>
      </c>
      <c r="D136" s="1">
        <f t="shared" si="22"/>
        <v>7.6683017546672036E+18</v>
      </c>
      <c r="E136" s="1">
        <f t="shared" si="26"/>
        <v>7868235.241244195</v>
      </c>
      <c r="F136" s="1">
        <f t="shared" si="23"/>
        <v>2273285939900000</v>
      </c>
      <c r="G136" s="1">
        <f t="shared" si="24"/>
        <v>1.7886748545746111E+27</v>
      </c>
      <c r="H136" s="1">
        <f t="shared" si="25"/>
        <v>-8.1123195711105882E+17</v>
      </c>
    </row>
    <row r="137" spans="1:8" x14ac:dyDescent="0.25">
      <c r="A137" s="1">
        <f t="shared" si="27"/>
        <v>13500000</v>
      </c>
      <c r="B137" s="1">
        <f t="shared" si="20"/>
        <v>13550000</v>
      </c>
      <c r="C137" s="1">
        <f t="shared" si="21"/>
        <v>2.798105975041169E+30</v>
      </c>
      <c r="D137" s="1">
        <f t="shared" si="22"/>
        <v>6.8570697975561452E+18</v>
      </c>
      <c r="E137" s="1">
        <f t="shared" si="26"/>
        <v>7235305.40505087</v>
      </c>
      <c r="F137" s="1">
        <f t="shared" si="23"/>
        <v>2307215111900000</v>
      </c>
      <c r="G137" s="1">
        <f t="shared" si="24"/>
        <v>1.669340596974512E+27</v>
      </c>
      <c r="H137" s="1">
        <f t="shared" si="25"/>
        <v>-7.3547560121323917E+17</v>
      </c>
    </row>
    <row r="138" spans="1:8" x14ac:dyDescent="0.25">
      <c r="A138" s="1">
        <f t="shared" si="27"/>
        <v>13600000</v>
      </c>
      <c r="B138" s="1">
        <f t="shared" si="20"/>
        <v>13650000</v>
      </c>
      <c r="C138" s="1">
        <f t="shared" si="21"/>
        <v>2.7997753156381434E+30</v>
      </c>
      <c r="D138" s="1">
        <f t="shared" si="22"/>
        <v>6.1215941963429059E+18</v>
      </c>
      <c r="E138" s="1">
        <f t="shared" si="26"/>
        <v>6645097.2695162715</v>
      </c>
      <c r="F138" s="1">
        <f t="shared" si="23"/>
        <v>2341395611100000</v>
      </c>
      <c r="G138" s="1">
        <f t="shared" si="24"/>
        <v>1.5558801582177993E+27</v>
      </c>
      <c r="H138" s="1">
        <f t="shared" si="25"/>
        <v>-6.6601660006560973E+17</v>
      </c>
    </row>
    <row r="139" spans="1:8" x14ac:dyDescent="0.25">
      <c r="A139" s="1">
        <f t="shared" si="27"/>
        <v>13700000</v>
      </c>
      <c r="B139" s="1">
        <f t="shared" si="20"/>
        <v>13750000</v>
      </c>
      <c r="C139" s="1">
        <f t="shared" si="21"/>
        <v>2.801331195796361E+30</v>
      </c>
      <c r="D139" s="1">
        <f t="shared" si="22"/>
        <v>5.4555775962772961E+18</v>
      </c>
      <c r="E139" s="1">
        <f t="shared" si="26"/>
        <v>6095137.2981566926</v>
      </c>
      <c r="F139" s="1">
        <f t="shared" si="23"/>
        <v>2375827437500000</v>
      </c>
      <c r="G139" s="1">
        <f t="shared" si="24"/>
        <v>1.4480994428290287E+27</v>
      </c>
      <c r="H139" s="1">
        <f t="shared" si="25"/>
        <v>-6.023770095468E+17</v>
      </c>
    </row>
    <row r="140" spans="1:8" x14ac:dyDescent="0.25">
      <c r="A140" s="1">
        <f t="shared" si="27"/>
        <v>13800000</v>
      </c>
      <c r="B140" s="1">
        <f t="shared" si="20"/>
        <v>13850000</v>
      </c>
      <c r="C140" s="1">
        <f t="shared" si="21"/>
        <v>2.80277929523919E+30</v>
      </c>
      <c r="D140" s="1">
        <f t="shared" si="22"/>
        <v>4.853200586730496E+18</v>
      </c>
      <c r="E140" s="1">
        <f t="shared" si="26"/>
        <v>5583083.4728846923</v>
      </c>
      <c r="F140" s="1">
        <f t="shared" si="23"/>
        <v>2410510591100000</v>
      </c>
      <c r="G140" s="1">
        <f t="shared" si="24"/>
        <v>1.3458081842383921E+27</v>
      </c>
      <c r="H140" s="1">
        <f t="shared" si="25"/>
        <v>-5.4411325876001766E+17</v>
      </c>
    </row>
    <row r="141" spans="1:8" x14ac:dyDescent="0.25">
      <c r="A141" s="1">
        <f t="shared" si="27"/>
        <v>13900000</v>
      </c>
      <c r="B141" s="1">
        <f t="shared" si="20"/>
        <v>13950000</v>
      </c>
      <c r="C141" s="1">
        <f t="shared" si="21"/>
        <v>2.8041251034234286E+30</v>
      </c>
      <c r="D141" s="1">
        <f t="shared" si="22"/>
        <v>4.3090873279704781E+18</v>
      </c>
      <c r="E141" s="1">
        <f t="shared" si="26"/>
        <v>5106718.4173487108</v>
      </c>
      <c r="F141" s="1">
        <f t="shared" si="23"/>
        <v>2445445071900000</v>
      </c>
      <c r="G141" s="1">
        <f t="shared" si="24"/>
        <v>1.2488199387286373E+27</v>
      </c>
      <c r="H141" s="1">
        <f t="shared" si="25"/>
        <v>-4.9081374421731072E+17</v>
      </c>
    </row>
    <row r="142" spans="1:8" x14ac:dyDescent="0.25">
      <c r="A142" s="1">
        <f t="shared" si="27"/>
        <v>14000000</v>
      </c>
      <c r="B142" s="1">
        <f t="shared" si="20"/>
        <v>14050000</v>
      </c>
      <c r="C142" s="1">
        <f t="shared" si="21"/>
        <v>2.8053739233621572E+30</v>
      </c>
      <c r="D142" s="1">
        <f t="shared" si="22"/>
        <v>3.8182735837531674E+18</v>
      </c>
      <c r="E142" s="1">
        <f t="shared" si="26"/>
        <v>4663942.8716534832</v>
      </c>
      <c r="F142" s="1">
        <f t="shared" si="23"/>
        <v>2480630879900000</v>
      </c>
      <c r="G142" s="1">
        <f t="shared" si="24"/>
        <v>1.1569520709513112E+27</v>
      </c>
      <c r="H142" s="1">
        <f t="shared" si="25"/>
        <v>-4.4209658824123616E+17</v>
      </c>
    </row>
    <row r="143" spans="1:8" x14ac:dyDescent="0.25">
      <c r="A143" s="1">
        <f t="shared" si="27"/>
        <v>14100000</v>
      </c>
      <c r="B143" s="1">
        <f t="shared" si="20"/>
        <v>14150000</v>
      </c>
      <c r="C143" s="1">
        <f t="shared" si="21"/>
        <v>2.8065308754331087E+30</v>
      </c>
      <c r="D143" s="1">
        <f t="shared" si="22"/>
        <v>3.3761769955119314E+18</v>
      </c>
      <c r="E143" s="1">
        <f t="shared" si="26"/>
        <v>4252769.5014786329</v>
      </c>
      <c r="F143" s="1">
        <f t="shared" si="23"/>
        <v>2516068015100000</v>
      </c>
      <c r="G143" s="1">
        <f t="shared" si="24"/>
        <v>1.0700257318263161E+27</v>
      </c>
      <c r="H143" s="1">
        <f t="shared" si="25"/>
        <v>-3.9760755081492019E+17</v>
      </c>
    </row>
    <row r="144" spans="1:8" x14ac:dyDescent="0.25">
      <c r="A144" s="1">
        <f t="shared" si="27"/>
        <v>14200000</v>
      </c>
      <c r="B144" s="1">
        <f t="shared" si="20"/>
        <v>14250000</v>
      </c>
      <c r="C144" s="1">
        <f t="shared" si="21"/>
        <v>2.807600901164935E+30</v>
      </c>
      <c r="D144" s="1">
        <f t="shared" si="22"/>
        <v>2.9785694446970112E+18</v>
      </c>
      <c r="E144" s="1">
        <f t="shared" si="26"/>
        <v>3871317.0253047142</v>
      </c>
      <c r="F144" s="1">
        <f t="shared" si="23"/>
        <v>2551756477500000</v>
      </c>
      <c r="G144" s="1">
        <f t="shared" si="24"/>
        <v>9.8786582957773355E+26</v>
      </c>
      <c r="H144" s="1">
        <f t="shared" si="25"/>
        <v>-3.5701808476126451E+17</v>
      </c>
    </row>
    <row r="145" spans="1:8" x14ac:dyDescent="0.25">
      <c r="A145" s="1">
        <f t="shared" si="27"/>
        <v>14300000</v>
      </c>
      <c r="B145" s="1">
        <f t="shared" si="20"/>
        <v>14350000</v>
      </c>
      <c r="C145" s="1">
        <f t="shared" si="21"/>
        <v>2.8085887669945127E+30</v>
      </c>
      <c r="D145" s="1">
        <f t="shared" si="22"/>
        <v>2.6215513599357466E+18</v>
      </c>
      <c r="E145" s="1">
        <f t="shared" si="26"/>
        <v>3517804.6441325499</v>
      </c>
      <c r="F145" s="1">
        <f t="shared" si="23"/>
        <v>2587696267100000</v>
      </c>
      <c r="G145" s="1">
        <f t="shared" si="24"/>
        <v>9.1030099460088433E+26</v>
      </c>
      <c r="H145" s="1">
        <f t="shared" si="25"/>
        <v>-3.2002352474987123E+17</v>
      </c>
    </row>
    <row r="146" spans="1:8" x14ac:dyDescent="0.25">
      <c r="A146" s="1">
        <f t="shared" si="27"/>
        <v>14400000</v>
      </c>
      <c r="B146" s="1">
        <f t="shared" si="20"/>
        <v>14450000</v>
      </c>
      <c r="C146" s="1">
        <f t="shared" si="21"/>
        <v>2.8094990679891135E+30</v>
      </c>
      <c r="D146" s="1">
        <f t="shared" si="22"/>
        <v>2.3015278351858755E+18</v>
      </c>
      <c r="E146" s="1">
        <f t="shared" si="26"/>
        <v>3190546.7587430617</v>
      </c>
      <c r="F146" s="1">
        <f t="shared" si="23"/>
        <v>2623887383900000</v>
      </c>
      <c r="G146" s="1">
        <f t="shared" si="24"/>
        <v>8.371635388008957E+26</v>
      </c>
      <c r="H146" s="1">
        <f t="shared" si="25"/>
        <v>-2.8634140121683891E+17</v>
      </c>
    </row>
    <row r="147" spans="1:8" x14ac:dyDescent="0.25">
      <c r="A147" s="1">
        <f t="shared" si="27"/>
        <v>14500000</v>
      </c>
      <c r="B147" s="1">
        <f t="shared" si="20"/>
        <v>14550000</v>
      </c>
      <c r="C147" s="1">
        <f t="shared" si="21"/>
        <v>2.8103362315279141E+30</v>
      </c>
      <c r="D147" s="1">
        <f t="shared" si="22"/>
        <v>2.0151864339690365E+18</v>
      </c>
      <c r="E147" s="1">
        <f t="shared" si="26"/>
        <v>2887947.9601894724</v>
      </c>
      <c r="F147" s="1">
        <f t="shared" si="23"/>
        <v>2660329827900000</v>
      </c>
      <c r="G147" s="1">
        <f t="shared" si="24"/>
        <v>7.6828940999150147E+26</v>
      </c>
      <c r="H147" s="1">
        <f t="shared" si="25"/>
        <v>-2.5570987083859824E+17</v>
      </c>
    </row>
    <row r="148" spans="1:8" x14ac:dyDescent="0.25">
      <c r="A148" s="1">
        <f t="shared" si="27"/>
        <v>14600000</v>
      </c>
      <c r="B148" s="1">
        <f t="shared" si="20"/>
        <v>14650000</v>
      </c>
      <c r="C148" s="1">
        <f t="shared" si="21"/>
        <v>2.8111045209379055E+30</v>
      </c>
      <c r="D148" s="1">
        <f t="shared" si="22"/>
        <v>1.7594765631304384E+18</v>
      </c>
      <c r="E148" s="1">
        <f t="shared" si="26"/>
        <v>2608498.279839335</v>
      </c>
      <c r="F148" s="1">
        <f t="shared" si="23"/>
        <v>2697023599100000</v>
      </c>
      <c r="G148" s="1">
        <f t="shared" si="24"/>
        <v>7.0351814189384426E+26</v>
      </c>
      <c r="H148" s="1">
        <f t="shared" si="25"/>
        <v>-2.2788625572711034E+17</v>
      </c>
    </row>
    <row r="149" spans="1:8" x14ac:dyDescent="0.25">
      <c r="A149" s="1">
        <f t="shared" si="27"/>
        <v>14700000</v>
      </c>
      <c r="B149" s="1">
        <f t="shared" si="20"/>
        <v>14750000</v>
      </c>
      <c r="C149" s="1">
        <f t="shared" si="21"/>
        <v>2.8118080390797992E+30</v>
      </c>
      <c r="D149" s="1">
        <f t="shared" si="22"/>
        <v>1.531590307403328E+18</v>
      </c>
      <c r="E149" s="1">
        <f t="shared" si="26"/>
        <v>2350768.6858906769</v>
      </c>
      <c r="F149" s="1">
        <f t="shared" si="23"/>
        <v>2733968697500000</v>
      </c>
      <c r="G149" s="1">
        <f t="shared" si="24"/>
        <v>6.4269280022883205E+26</v>
      </c>
      <c r="H149" s="1">
        <f t="shared" si="25"/>
        <v>-2.0264568401107613E+17</v>
      </c>
    </row>
    <row r="150" spans="1:8" x14ac:dyDescent="0.25">
      <c r="A150" s="1">
        <f t="shared" si="27"/>
        <v>14800000</v>
      </c>
      <c r="B150" s="1">
        <f t="shared" si="20"/>
        <v>14850000</v>
      </c>
      <c r="C150" s="1">
        <f t="shared" si="21"/>
        <v>2.8124507318800281E+30</v>
      </c>
      <c r="D150" s="1">
        <f t="shared" si="22"/>
        <v>1.3289446233922519E+18</v>
      </c>
      <c r="E150" s="1">
        <f t="shared" si="26"/>
        <v>2113406.8138730237</v>
      </c>
      <c r="F150" s="1">
        <f t="shared" si="23"/>
        <v>2771165123100000</v>
      </c>
      <c r="G150" s="1">
        <f t="shared" si="24"/>
        <v>5.8565992535268167E+26</v>
      </c>
      <c r="H150" s="1">
        <f t="shared" si="25"/>
        <v>-1.7977982493721782E+17</v>
      </c>
    </row>
    <row r="151" spans="1:8" x14ac:dyDescent="0.25">
      <c r="A151" s="1">
        <f t="shared" si="27"/>
        <v>14900000</v>
      </c>
      <c r="B151" s="1">
        <f t="shared" si="20"/>
        <v>14950000</v>
      </c>
      <c r="C151" s="1">
        <f t="shared" si="21"/>
        <v>2.8130363918053809E+30</v>
      </c>
      <c r="D151" s="1">
        <f t="shared" si="22"/>
        <v>1.1491647984550341E+18</v>
      </c>
      <c r="E151" s="1">
        <f t="shared" si="26"/>
        <v>1895132.9192094514</v>
      </c>
      <c r="F151" s="1">
        <f t="shared" si="23"/>
        <v>2808612875900000</v>
      </c>
      <c r="G151" s="1">
        <f t="shared" si="24"/>
        <v>5.3226947184336195E+26</v>
      </c>
      <c r="H151" s="1">
        <f t="shared" si="25"/>
        <v>-1.5909571206821923E+17</v>
      </c>
    </row>
    <row r="152" spans="1:8" x14ac:dyDescent="0.25">
      <c r="A152" s="1">
        <f t="shared" si="27"/>
        <v>15000000</v>
      </c>
      <c r="B152" s="1">
        <f t="shared" si="20"/>
        <v>15050000</v>
      </c>
      <c r="C152" s="1">
        <f t="shared" si="21"/>
        <v>2.8135686612772243E+30</v>
      </c>
      <c r="D152" s="1">
        <f t="shared" si="22"/>
        <v>9.9006908638681485E+17</v>
      </c>
      <c r="E152" s="1">
        <f t="shared" si="26"/>
        <v>1694736.0404606503</v>
      </c>
      <c r="F152" s="1">
        <f t="shared" si="23"/>
        <v>2846311955900000</v>
      </c>
      <c r="G152" s="1">
        <f t="shared" si="24"/>
        <v>4.8237474540577752E+26</v>
      </c>
      <c r="H152" s="1">
        <f t="shared" si="25"/>
        <v>-1.4041464857071995E+17</v>
      </c>
    </row>
    <row r="153" spans="1:8" x14ac:dyDescent="0.25">
      <c r="A153" s="1">
        <f t="shared" si="27"/>
        <v>15100000</v>
      </c>
      <c r="B153" s="1">
        <f t="shared" si="20"/>
        <v>15150000</v>
      </c>
      <c r="C153" s="1">
        <f t="shared" si="21"/>
        <v>2.8140510360226303E+30</v>
      </c>
      <c r="D153" s="1">
        <f t="shared" si="22"/>
        <v>8.4965443781609485E+17</v>
      </c>
      <c r="E153" s="1">
        <f t="shared" si="26"/>
        <v>1511070.36239408</v>
      </c>
      <c r="F153" s="1">
        <f t="shared" si="23"/>
        <v>2884262363100000</v>
      </c>
      <c r="G153" s="1">
        <f t="shared" si="24"/>
        <v>4.3583233742491227E+26</v>
      </c>
      <c r="H153" s="1">
        <f t="shared" si="25"/>
        <v>-1.2357118897878715E+17</v>
      </c>
    </row>
    <row r="154" spans="1:8" x14ac:dyDescent="0.25">
      <c r="A154" s="1">
        <f t="shared" si="27"/>
        <v>15200000</v>
      </c>
      <c r="B154" s="1">
        <f t="shared" si="20"/>
        <v>15250000</v>
      </c>
      <c r="C154" s="1">
        <f t="shared" si="21"/>
        <v>2.8144868683600555E+30</v>
      </c>
      <c r="D154" s="1">
        <f t="shared" si="22"/>
        <v>7.2608324883730765E+17</v>
      </c>
      <c r="E154" s="1">
        <f t="shared" si="26"/>
        <v>1343051.7685222928</v>
      </c>
      <c r="F154" s="1">
        <f t="shared" si="23"/>
        <v>2922464097500000</v>
      </c>
      <c r="G154" s="1">
        <f t="shared" si="24"/>
        <v>3.9250205745902816E+26</v>
      </c>
      <c r="H154" s="1">
        <f t="shared" si="25"/>
        <v>-1.0841219218681027E+17</v>
      </c>
    </row>
    <row r="155" spans="1:8" x14ac:dyDescent="0.25">
      <c r="A155" s="1">
        <f t="shared" si="27"/>
        <v>15300000</v>
      </c>
      <c r="B155" s="1">
        <f t="shared" si="20"/>
        <v>15350000</v>
      </c>
      <c r="C155" s="1">
        <f t="shared" si="21"/>
        <v>2.8148793704175145E+30</v>
      </c>
      <c r="D155" s="1">
        <f t="shared" si="22"/>
        <v>6.1767105665049741E+17</v>
      </c>
      <c r="E155" s="1">
        <f t="shared" si="26"/>
        <v>1189654.5732323141</v>
      </c>
      <c r="F155" s="1">
        <f t="shared" si="23"/>
        <v>2960917159100000</v>
      </c>
      <c r="G155" s="1">
        <f t="shared" si="24"/>
        <v>3.522468639285346E+26</v>
      </c>
      <c r="H155" s="1">
        <f t="shared" si="25"/>
        <v>-9.479594077171608E+16</v>
      </c>
    </row>
    <row r="156" spans="1:8" x14ac:dyDescent="0.25">
      <c r="A156" s="1">
        <f t="shared" si="27"/>
        <v>15400000</v>
      </c>
      <c r="B156" s="1">
        <f t="shared" si="20"/>
        <v>15450000</v>
      </c>
      <c r="C156" s="1">
        <f t="shared" si="21"/>
        <v>2.8152316172814432E+30</v>
      </c>
      <c r="D156" s="1">
        <f t="shared" si="22"/>
        <v>5.2287511587878131E+17</v>
      </c>
      <c r="E156" s="1">
        <f t="shared" si="26"/>
        <v>1049908.4240832252</v>
      </c>
      <c r="F156" s="1">
        <f t="shared" si="23"/>
        <v>2999621547900000</v>
      </c>
      <c r="G156" s="1">
        <f t="shared" si="24"/>
        <v>3.1493279322017738E+26</v>
      </c>
      <c r="H156" s="1">
        <f t="shared" si="25"/>
        <v>-8.2591322068951776E+16</v>
      </c>
    </row>
    <row r="157" spans="1:8" x14ac:dyDescent="0.25">
      <c r="A157" s="1">
        <f t="shared" si="27"/>
        <v>15500000</v>
      </c>
      <c r="B157" s="1">
        <f t="shared" si="20"/>
        <v>15550000</v>
      </c>
      <c r="C157" s="1">
        <f t="shared" si="21"/>
        <v>2.8155465500746633E+30</v>
      </c>
      <c r="D157" s="1">
        <f t="shared" si="22"/>
        <v>4.402837938098295E+17</v>
      </c>
      <c r="E157" s="1">
        <f t="shared" si="26"/>
        <v>922895.36528110027</v>
      </c>
      <c r="F157" s="1">
        <f t="shared" si="23"/>
        <v>3038577263900000</v>
      </c>
      <c r="G157" s="1">
        <f t="shared" si="24"/>
        <v>2.8042888739018369E+26</v>
      </c>
      <c r="H157" s="1">
        <f t="shared" si="25"/>
        <v>-7.16770667308512E+16</v>
      </c>
    </row>
    <row r="158" spans="1:8" x14ac:dyDescent="0.25">
      <c r="A158" s="1">
        <f t="shared" si="27"/>
        <v>15600000</v>
      </c>
      <c r="B158" s="1">
        <f t="shared" si="20"/>
        <v>15650000</v>
      </c>
      <c r="C158" s="1">
        <f t="shared" si="21"/>
        <v>2.8158269789620535E+30</v>
      </c>
      <c r="D158" s="1">
        <f t="shared" si="22"/>
        <v>3.686067270789783E+17</v>
      </c>
      <c r="E158" s="1">
        <f t="shared" si="26"/>
        <v>807747.05374803336</v>
      </c>
      <c r="F158" s="1">
        <f t="shared" si="23"/>
        <v>3077784307100000</v>
      </c>
      <c r="G158" s="1">
        <f t="shared" si="24"/>
        <v>2.4860712061319572E+26</v>
      </c>
      <c r="H158" s="1">
        <f t="shared" si="25"/>
        <v>-6.194104078076084E+16</v>
      </c>
    </row>
    <row r="159" spans="1:8" x14ac:dyDescent="0.25">
      <c r="A159" s="1">
        <f t="shared" si="27"/>
        <v>15700000</v>
      </c>
      <c r="B159" s="1">
        <f t="shared" si="20"/>
        <v>15750000</v>
      </c>
      <c r="C159" s="1">
        <f t="shared" si="21"/>
        <v>2.8160755860826668E+30</v>
      </c>
      <c r="D159" s="1">
        <f t="shared" si="22"/>
        <v>3.0666568629821747E+17</v>
      </c>
      <c r="E159" s="1">
        <f t="shared" si="26"/>
        <v>703642.11958507088</v>
      </c>
      <c r="F159" s="1">
        <f t="shared" si="23"/>
        <v>3117242677500000</v>
      </c>
      <c r="G159" s="1">
        <f t="shared" si="24"/>
        <v>2.1934232448571414E+26</v>
      </c>
      <c r="H159" s="1">
        <f t="shared" si="25"/>
        <v>-5.3279587442684272E+16</v>
      </c>
    </row>
    <row r="160" spans="1:8" x14ac:dyDescent="0.25">
      <c r="A160" s="1">
        <f t="shared" si="27"/>
        <v>15800000</v>
      </c>
      <c r="B160" s="1">
        <f t="shared" si="20"/>
        <v>15850000</v>
      </c>
      <c r="C160" s="1">
        <f t="shared" si="21"/>
        <v>2.8162949284071525E+30</v>
      </c>
      <c r="D160" s="1">
        <f t="shared" si="22"/>
        <v>2.5338609885553318E+17</v>
      </c>
      <c r="E160" s="1">
        <f t="shared" si="26"/>
        <v>609803.66308539081</v>
      </c>
      <c r="F160" s="1">
        <f t="shared" si="23"/>
        <v>3156952375100000</v>
      </c>
      <c r="G160" s="1">
        <f t="shared" si="24"/>
        <v>1.9251211225221048E+26</v>
      </c>
      <c r="H160" s="1">
        <f t="shared" si="25"/>
        <v>-4.5596915275060312E+16</v>
      </c>
    </row>
    <row r="161" spans="1:8" x14ac:dyDescent="0.25">
      <c r="A161" s="1">
        <f t="shared" si="27"/>
        <v>15900000</v>
      </c>
      <c r="B161" s="1">
        <f t="shared" si="20"/>
        <v>15950000</v>
      </c>
      <c r="C161" s="1">
        <f t="shared" si="21"/>
        <v>2.8164874405194049E+30</v>
      </c>
      <c r="D161" s="1">
        <f t="shared" si="22"/>
        <v>2.0778918358047286E+17</v>
      </c>
      <c r="E161" s="1">
        <f t="shared" si="26"/>
        <v>525496.88078269013</v>
      </c>
      <c r="F161" s="1">
        <f t="shared" si="23"/>
        <v>3196913399900000</v>
      </c>
      <c r="G161" s="1">
        <f t="shared" si="24"/>
        <v>1.679968019779835E+26</v>
      </c>
      <c r="H161" s="1">
        <f t="shared" si="25"/>
        <v>-3.8804529369508248E+16</v>
      </c>
    </row>
    <row r="162" spans="1:8" x14ac:dyDescent="0.25">
      <c r="A162" s="1">
        <f t="shared" si="27"/>
        <v>16000000</v>
      </c>
      <c r="B162" s="1">
        <f t="shared" si="20"/>
        <v>16050000</v>
      </c>
      <c r="C162" s="1">
        <f t="shared" si="21"/>
        <v>2.8166554373213829E+30</v>
      </c>
      <c r="D162" s="1">
        <f t="shared" si="22"/>
        <v>1.6898465421096461E+17</v>
      </c>
      <c r="E162" s="1">
        <f t="shared" si="26"/>
        <v>450026.81331771152</v>
      </c>
      <c r="F162" s="1">
        <f t="shared" si="23"/>
        <v>3237125751900000</v>
      </c>
      <c r="G162" s="1">
        <f t="shared" si="24"/>
        <v>1.4567933864362579E+26</v>
      </c>
      <c r="H162" s="1">
        <f t="shared" si="25"/>
        <v>-3.282070259170836E+16</v>
      </c>
    </row>
    <row r="163" spans="1:8" x14ac:dyDescent="0.25">
      <c r="A163" s="1">
        <f t="shared" si="27"/>
        <v>16100000</v>
      </c>
      <c r="B163" s="1">
        <f t="shared" si="20"/>
        <v>16150000</v>
      </c>
      <c r="C163" s="1">
        <f t="shared" si="21"/>
        <v>2.8168011166600266E+30</v>
      </c>
      <c r="D163" s="1">
        <f t="shared" si="22"/>
        <v>1.3616395161925626E+17</v>
      </c>
      <c r="E163" s="1">
        <f t="shared" si="26"/>
        <v>382736.20816961967</v>
      </c>
      <c r="F163" s="1">
        <f t="shared" si="23"/>
        <v>3277589431100000</v>
      </c>
      <c r="G163" s="1">
        <f t="shared" si="24"/>
        <v>1.254452150796035E+26</v>
      </c>
      <c r="H163" s="1">
        <f t="shared" si="25"/>
        <v>-2.7569984042728632E+16</v>
      </c>
    </row>
    <row r="164" spans="1:8" x14ac:dyDescent="0.25">
      <c r="A164" s="1">
        <f t="shared" si="27"/>
        <v>16200000</v>
      </c>
      <c r="B164" s="1">
        <f t="shared" si="20"/>
        <v>16250000</v>
      </c>
      <c r="C164" s="1">
        <f t="shared" si="21"/>
        <v>2.8169265618751064E+30</v>
      </c>
      <c r="D164" s="1">
        <f t="shared" si="22"/>
        <v>1.0859396757652762E+17</v>
      </c>
      <c r="E164" s="1">
        <f t="shared" si="26"/>
        <v>323003.49052341655</v>
      </c>
      <c r="F164" s="1">
        <f t="shared" si="23"/>
        <v>3318304437500000</v>
      </c>
      <c r="G164" s="1">
        <f t="shared" si="24"/>
        <v>1.0718239159318422E+26</v>
      </c>
      <c r="H164" s="1">
        <f t="shared" si="25"/>
        <v>-2.2982742105620276E+16</v>
      </c>
    </row>
    <row r="165" spans="1:8" x14ac:dyDescent="0.25">
      <c r="A165" s="1">
        <f t="shared" si="27"/>
        <v>16300000</v>
      </c>
      <c r="B165" s="1">
        <f t="shared" ref="B165:B192" si="28">A165+$L$3/2</f>
        <v>16350000</v>
      </c>
      <c r="C165" s="1">
        <f t="shared" ref="C165:C192" si="29">C164+G164</f>
        <v>2.8170337442666996E+30</v>
      </c>
      <c r="D165" s="1">
        <f t="shared" ref="D165:D192" si="30">D164+H164</f>
        <v>8.5611225470907344E+16</v>
      </c>
      <c r="E165" s="1">
        <f t="shared" si="26"/>
        <v>270240.83572270541</v>
      </c>
      <c r="F165" s="1">
        <f t="shared" ref="F165:F192" si="31">4*3.14159*B165^2</f>
        <v>3359270771100000</v>
      </c>
      <c r="G165" s="1">
        <f t="shared" ref="G165:G192" si="32">F165*$L$3*E165</f>
        <v>9.0781214060092104E+25</v>
      </c>
      <c r="H165" s="1">
        <f t="shared" ref="H165:H192" si="33">-$L$1*C165*E165/B165^2*$L$3</f>
        <v>-1.8994739614419532E+16</v>
      </c>
    </row>
    <row r="166" spans="1:8" x14ac:dyDescent="0.25">
      <c r="A166" s="1">
        <f t="shared" si="27"/>
        <v>16400000</v>
      </c>
      <c r="B166" s="1">
        <f t="shared" si="28"/>
        <v>16450000</v>
      </c>
      <c r="C166" s="1">
        <f t="shared" si="29"/>
        <v>2.8171245254807599E+30</v>
      </c>
      <c r="D166" s="1">
        <f t="shared" si="30"/>
        <v>6.6616485856487808E+16</v>
      </c>
      <c r="E166" s="1">
        <f t="shared" si="26"/>
        <v>223892.33687865466</v>
      </c>
      <c r="F166" s="1">
        <f t="shared" si="31"/>
        <v>3400488431900000</v>
      </c>
      <c r="G166" s="1">
        <f t="shared" si="32"/>
        <v>7.6134330154692301E+25</v>
      </c>
      <c r="H166" s="1">
        <f t="shared" si="33"/>
        <v>-1.554673884103565E+16</v>
      </c>
    </row>
    <row r="167" spans="1:8" x14ac:dyDescent="0.25">
      <c r="A167" s="1">
        <f t="shared" si="27"/>
        <v>16500000</v>
      </c>
      <c r="B167" s="1">
        <f t="shared" si="28"/>
        <v>16550000</v>
      </c>
      <c r="C167" s="1">
        <f t="shared" si="29"/>
        <v>2.8172006598109143E+30</v>
      </c>
      <c r="D167" s="1">
        <f t="shared" si="30"/>
        <v>5.106974701545216E+16</v>
      </c>
      <c r="E167" s="1">
        <f t="shared" si="26"/>
        <v>183432.26125665748</v>
      </c>
      <c r="F167" s="1">
        <f t="shared" si="31"/>
        <v>3441957419900000</v>
      </c>
      <c r="G167" s="1">
        <f t="shared" si="32"/>
        <v>6.313660326813875E+25</v>
      </c>
      <c r="H167" s="1">
        <f t="shared" si="33"/>
        <v>-1.258413413986327E+16</v>
      </c>
    </row>
    <row r="168" spans="1:8" x14ac:dyDescent="0.25">
      <c r="A168" s="1">
        <f t="shared" si="27"/>
        <v>16600000</v>
      </c>
      <c r="B168" s="1">
        <f t="shared" si="28"/>
        <v>16650000</v>
      </c>
      <c r="C168" s="1">
        <f t="shared" si="29"/>
        <v>2.8172637964141826E+30</v>
      </c>
      <c r="D168" s="1">
        <f t="shared" si="30"/>
        <v>3.8485612875588888E+16</v>
      </c>
      <c r="E168" s="1">
        <f t="shared" si="26"/>
        <v>148363.38902101331</v>
      </c>
      <c r="F168" s="1">
        <f t="shared" si="31"/>
        <v>3483677735100000</v>
      </c>
      <c r="G168" s="1">
        <f t="shared" si="32"/>
        <v>5.1685023503648387E+25</v>
      </c>
      <c r="H168" s="1">
        <f t="shared" si="33"/>
        <v>-1.0056610219938024E+16</v>
      </c>
    </row>
    <row r="169" spans="1:8" x14ac:dyDescent="0.25">
      <c r="A169" s="1">
        <f t="shared" si="27"/>
        <v>16700000</v>
      </c>
      <c r="B169" s="1">
        <f t="shared" si="28"/>
        <v>16750000</v>
      </c>
      <c r="C169" s="1">
        <f t="shared" si="29"/>
        <v>2.8173154814376861E+30</v>
      </c>
      <c r="D169" s="1">
        <f t="shared" si="30"/>
        <v>2.8429002655650864E+16</v>
      </c>
      <c r="E169" s="1">
        <f t="shared" si="26"/>
        <v>118215.42775457738</v>
      </c>
      <c r="F169" s="1">
        <f t="shared" si="31"/>
        <v>3525649377500000</v>
      </c>
      <c r="G169" s="1">
        <f t="shared" si="32"/>
        <v>4.167861492738219E+25</v>
      </c>
      <c r="H169" s="1">
        <f t="shared" si="33"/>
        <v>-7917824129148361</v>
      </c>
    </row>
    <row r="170" spans="1:8" x14ac:dyDescent="0.25">
      <c r="A170" s="1">
        <f t="shared" si="27"/>
        <v>16800000</v>
      </c>
      <c r="B170" s="1">
        <f t="shared" si="28"/>
        <v>16850000</v>
      </c>
      <c r="C170" s="1">
        <f t="shared" si="29"/>
        <v>2.8173571600526134E+30</v>
      </c>
      <c r="D170" s="1">
        <f t="shared" si="30"/>
        <v>2.0511178526502504E+16</v>
      </c>
      <c r="E170" s="1">
        <f t="shared" si="26"/>
        <v>92543.495838634539</v>
      </c>
      <c r="F170" s="1">
        <f t="shared" si="31"/>
        <v>3567872347100000</v>
      </c>
      <c r="G170" s="1">
        <f t="shared" si="32"/>
        <v>3.3018337970662807E+25</v>
      </c>
      <c r="H170" s="1">
        <f t="shared" si="33"/>
        <v>-6125109132658499</v>
      </c>
    </row>
    <row r="171" spans="1:8" x14ac:dyDescent="0.25">
      <c r="A171" s="1">
        <f t="shared" si="27"/>
        <v>16900000</v>
      </c>
      <c r="B171" s="1">
        <f t="shared" si="28"/>
        <v>16950000</v>
      </c>
      <c r="C171" s="1">
        <f t="shared" si="29"/>
        <v>2.8173901783905842E+30</v>
      </c>
      <c r="D171" s="1">
        <f t="shared" si="30"/>
        <v>1.4386069393844004E+16</v>
      </c>
      <c r="E171" s="1">
        <f t="shared" si="26"/>
        <v>70926.667204905374</v>
      </c>
      <c r="F171" s="1">
        <f t="shared" si="31"/>
        <v>3610346643900000</v>
      </c>
      <c r="G171" s="1">
        <f t="shared" si="32"/>
        <v>2.560698549062423E+25</v>
      </c>
      <c r="H171" s="1">
        <f t="shared" si="33"/>
        <v>-4639198745036155</v>
      </c>
    </row>
    <row r="172" spans="1:8" x14ac:dyDescent="0.25">
      <c r="A172" s="1">
        <f t="shared" si="27"/>
        <v>17000000</v>
      </c>
      <c r="B172" s="1">
        <f t="shared" si="28"/>
        <v>17050000</v>
      </c>
      <c r="C172" s="1">
        <f t="shared" si="29"/>
        <v>2.817415785376075E+30</v>
      </c>
      <c r="D172" s="1">
        <f t="shared" si="30"/>
        <v>9746870648807848</v>
      </c>
      <c r="E172" s="1">
        <f t="shared" si="26"/>
        <v>52966.569026685487</v>
      </c>
      <c r="F172" s="1">
        <f t="shared" si="31"/>
        <v>3653072267900000</v>
      </c>
      <c r="G172" s="1">
        <f t="shared" si="32"/>
        <v>1.9349070443719586E+25</v>
      </c>
      <c r="H172" s="1">
        <f t="shared" si="33"/>
        <v>-3423969226198185</v>
      </c>
    </row>
    <row r="173" spans="1:8" x14ac:dyDescent="0.25">
      <c r="A173" s="1">
        <f t="shared" si="27"/>
        <v>17100000</v>
      </c>
      <c r="B173" s="1">
        <f t="shared" si="28"/>
        <v>17150000</v>
      </c>
      <c r="C173" s="1">
        <f t="shared" si="29"/>
        <v>2.8174351344465189E+30</v>
      </c>
      <c r="D173" s="1">
        <f t="shared" si="30"/>
        <v>6322901422609663</v>
      </c>
      <c r="E173" s="1">
        <f t="shared" si="26"/>
        <v>38286.02232226287</v>
      </c>
      <c r="F173" s="1">
        <f t="shared" si="31"/>
        <v>3696049219100000</v>
      </c>
      <c r="G173" s="1">
        <f t="shared" si="32"/>
        <v>1.4150702290664485E+25</v>
      </c>
      <c r="H173" s="1">
        <f t="shared" si="33"/>
        <v>-2446198860252028.5</v>
      </c>
    </row>
    <row r="174" spans="1:8" x14ac:dyDescent="0.25">
      <c r="A174" s="1">
        <f t="shared" si="27"/>
        <v>17200000</v>
      </c>
      <c r="B174" s="1">
        <f t="shared" si="28"/>
        <v>17250000</v>
      </c>
      <c r="C174" s="1">
        <f t="shared" si="29"/>
        <v>2.8174492851488093E+30</v>
      </c>
      <c r="D174" s="1">
        <f t="shared" si="30"/>
        <v>3876702562357634.5</v>
      </c>
      <c r="E174" s="1">
        <f t="shared" si="26"/>
        <v>26527.712428266423</v>
      </c>
      <c r="F174" s="1">
        <f t="shared" si="31"/>
        <v>3739277497500000</v>
      </c>
      <c r="G174" s="1">
        <f t="shared" si="32"/>
        <v>9.9194478143167707E+24</v>
      </c>
      <c r="H174" s="1">
        <f t="shared" si="33"/>
        <v>-1675342259410179.7</v>
      </c>
    </row>
    <row r="175" spans="1:8" x14ac:dyDescent="0.25">
      <c r="A175" s="1">
        <f t="shared" si="27"/>
        <v>17300000</v>
      </c>
      <c r="B175" s="1">
        <f t="shared" si="28"/>
        <v>17350000</v>
      </c>
      <c r="C175" s="1">
        <f t="shared" si="29"/>
        <v>2.8174592045966236E+30</v>
      </c>
      <c r="D175" s="1">
        <f t="shared" si="30"/>
        <v>2201360302947454.7</v>
      </c>
      <c r="E175" s="1">
        <f t="shared" si="26"/>
        <v>17352.868987931572</v>
      </c>
      <c r="F175" s="1">
        <f t="shared" si="31"/>
        <v>3782757103100000</v>
      </c>
      <c r="G175" s="1">
        <f t="shared" si="32"/>
        <v>6.5641688423261854E+24</v>
      </c>
      <c r="H175" s="1">
        <f t="shared" si="33"/>
        <v>-1083317602647315</v>
      </c>
    </row>
    <row r="176" spans="1:8" x14ac:dyDescent="0.25">
      <c r="A176" s="1">
        <f t="shared" si="27"/>
        <v>17400000</v>
      </c>
      <c r="B176" s="1">
        <f t="shared" si="28"/>
        <v>17450000</v>
      </c>
      <c r="C176" s="1">
        <f t="shared" si="29"/>
        <v>2.8174657687654659E+30</v>
      </c>
      <c r="D176" s="1">
        <f t="shared" si="30"/>
        <v>1118042700300139.7</v>
      </c>
      <c r="E176" s="1">
        <f t="shared" si="26"/>
        <v>10439.909473114199</v>
      </c>
      <c r="F176" s="1">
        <f t="shared" si="31"/>
        <v>3826488035900000</v>
      </c>
      <c r="G176" s="1">
        <f t="shared" si="32"/>
        <v>3.9948188694750561E+24</v>
      </c>
      <c r="H176" s="1">
        <f t="shared" si="33"/>
        <v>-644303295009495.25</v>
      </c>
    </row>
    <row r="177" spans="1:8" x14ac:dyDescent="0.25">
      <c r="A177" s="1">
        <f t="shared" si="27"/>
        <v>17500000</v>
      </c>
      <c r="B177" s="1">
        <f t="shared" si="28"/>
        <v>17550000</v>
      </c>
      <c r="C177" s="1">
        <f t="shared" si="29"/>
        <v>2.8174697635843354E+30</v>
      </c>
      <c r="D177" s="1">
        <f t="shared" si="30"/>
        <v>473739405290644.5</v>
      </c>
      <c r="E177" s="1">
        <f t="shared" si="26"/>
        <v>5482.8652540691428</v>
      </c>
      <c r="F177" s="1">
        <f t="shared" si="31"/>
        <v>3870470295900000</v>
      </c>
      <c r="G177" s="1">
        <f t="shared" si="32"/>
        <v>2.1221267102296823E+24</v>
      </c>
      <c r="H177" s="1">
        <f t="shared" si="33"/>
        <v>-334532587120397.37</v>
      </c>
    </row>
    <row r="178" spans="1:8" x14ac:dyDescent="0.25">
      <c r="A178" s="1">
        <f t="shared" si="27"/>
        <v>17600000</v>
      </c>
      <c r="B178" s="1">
        <f t="shared" si="28"/>
        <v>17650000</v>
      </c>
      <c r="C178" s="1">
        <f t="shared" si="29"/>
        <v>2.8174718857110458E+30</v>
      </c>
      <c r="D178" s="1">
        <f t="shared" si="30"/>
        <v>139206818170247.12</v>
      </c>
      <c r="E178" s="1">
        <f t="shared" si="26"/>
        <v>2188.2569688067556</v>
      </c>
      <c r="F178" s="1">
        <f t="shared" si="31"/>
        <v>3914703883100000</v>
      </c>
      <c r="G178" s="1">
        <f t="shared" si="32"/>
        <v>8.5663780530084422E+23</v>
      </c>
      <c r="H178" s="1">
        <f t="shared" si="33"/>
        <v>-132006198900956.2</v>
      </c>
    </row>
    <row r="179" spans="1:8" x14ac:dyDescent="0.25">
      <c r="A179" s="1">
        <f t="shared" si="27"/>
        <v>17700000</v>
      </c>
      <c r="B179" s="1">
        <f t="shared" si="28"/>
        <v>17750000</v>
      </c>
      <c r="C179" s="1">
        <f t="shared" si="29"/>
        <v>2.8174727423488509E+30</v>
      </c>
      <c r="D179" s="1">
        <f t="shared" si="30"/>
        <v>7200619269290.9219</v>
      </c>
      <c r="E179" s="1">
        <f t="shared" si="26"/>
        <v>237.34513066331471</v>
      </c>
      <c r="F179" s="1">
        <f t="shared" si="31"/>
        <v>3959188797500000</v>
      </c>
      <c r="G179" s="1">
        <f t="shared" si="32"/>
        <v>9.3969418246336931E+22</v>
      </c>
      <c r="H179" s="1">
        <f t="shared" si="33"/>
        <v>-14156932733266.195</v>
      </c>
    </row>
    <row r="180" spans="1:8" x14ac:dyDescent="0.25">
      <c r="A180" s="1">
        <f t="shared" si="27"/>
        <v>17800000</v>
      </c>
      <c r="B180" s="1">
        <f t="shared" si="28"/>
        <v>17850000</v>
      </c>
      <c r="C180" s="1">
        <f t="shared" si="29"/>
        <v>2.8174728363182693E+30</v>
      </c>
      <c r="D180" s="1">
        <f t="shared" si="30"/>
        <v>-6956313463975.2734</v>
      </c>
      <c r="E180" s="1" t="e">
        <f t="shared" si="26"/>
        <v>#NUM!</v>
      </c>
      <c r="F180" s="1">
        <f t="shared" si="31"/>
        <v>4003925039100000</v>
      </c>
      <c r="G180" s="1" t="e">
        <f t="shared" si="32"/>
        <v>#NUM!</v>
      </c>
      <c r="H180" s="1" t="e">
        <f t="shared" si="33"/>
        <v>#NUM!</v>
      </c>
    </row>
    <row r="181" spans="1:8" x14ac:dyDescent="0.25">
      <c r="A181" s="1">
        <f t="shared" si="27"/>
        <v>17900000</v>
      </c>
      <c r="B181" s="1">
        <f t="shared" si="28"/>
        <v>17950000</v>
      </c>
      <c r="C181" s="1" t="e">
        <f t="shared" si="29"/>
        <v>#NUM!</v>
      </c>
      <c r="D181" s="1" t="e">
        <f t="shared" si="30"/>
        <v>#NUM!</v>
      </c>
      <c r="E181" s="1" t="e">
        <f t="shared" si="26"/>
        <v>#NUM!</v>
      </c>
      <c r="F181" s="1">
        <f t="shared" si="31"/>
        <v>4048912607900000</v>
      </c>
      <c r="G181" s="1" t="e">
        <f t="shared" si="32"/>
        <v>#NUM!</v>
      </c>
      <c r="H181" s="1" t="e">
        <f t="shared" si="33"/>
        <v>#NUM!</v>
      </c>
    </row>
    <row r="182" spans="1:8" x14ac:dyDescent="0.25">
      <c r="A182" s="1">
        <f t="shared" si="27"/>
        <v>18000000</v>
      </c>
      <c r="B182" s="1">
        <f t="shared" si="28"/>
        <v>18050000</v>
      </c>
      <c r="C182" s="1" t="e">
        <f t="shared" si="29"/>
        <v>#NUM!</v>
      </c>
      <c r="D182" s="1" t="e">
        <f t="shared" si="30"/>
        <v>#NUM!</v>
      </c>
      <c r="E182" s="1" t="e">
        <f t="shared" si="26"/>
        <v>#NUM!</v>
      </c>
      <c r="F182" s="1">
        <f t="shared" si="31"/>
        <v>4094151503900000</v>
      </c>
      <c r="G182" s="1" t="e">
        <f t="shared" si="32"/>
        <v>#NUM!</v>
      </c>
      <c r="H182" s="1" t="e">
        <f t="shared" si="33"/>
        <v>#NUM!</v>
      </c>
    </row>
    <row r="183" spans="1:8" x14ac:dyDescent="0.25">
      <c r="A183" s="1">
        <f t="shared" si="27"/>
        <v>18100000</v>
      </c>
      <c r="B183" s="1">
        <f t="shared" si="28"/>
        <v>18150000</v>
      </c>
      <c r="C183" s="1" t="e">
        <f t="shared" si="29"/>
        <v>#NUM!</v>
      </c>
      <c r="D183" s="1" t="e">
        <f t="shared" si="30"/>
        <v>#NUM!</v>
      </c>
      <c r="E183" s="1" t="e">
        <f t="shared" si="26"/>
        <v>#NUM!</v>
      </c>
      <c r="F183" s="1">
        <f t="shared" si="31"/>
        <v>4139641727100000</v>
      </c>
      <c r="G183" s="1" t="e">
        <f t="shared" si="32"/>
        <v>#NUM!</v>
      </c>
      <c r="H183" s="1" t="e">
        <f t="shared" si="33"/>
        <v>#NUM!</v>
      </c>
    </row>
    <row r="184" spans="1:8" x14ac:dyDescent="0.25">
      <c r="A184" s="1">
        <f t="shared" si="27"/>
        <v>18200000</v>
      </c>
      <c r="B184" s="1">
        <f t="shared" si="28"/>
        <v>18250000</v>
      </c>
      <c r="C184" s="1" t="e">
        <f t="shared" si="29"/>
        <v>#NUM!</v>
      </c>
      <c r="D184" s="1" t="e">
        <f t="shared" si="30"/>
        <v>#NUM!</v>
      </c>
      <c r="E184" s="1" t="e">
        <f t="shared" si="26"/>
        <v>#NUM!</v>
      </c>
      <c r="F184" s="1">
        <f t="shared" si="31"/>
        <v>4185383277500000</v>
      </c>
      <c r="G184" s="1" t="e">
        <f t="shared" si="32"/>
        <v>#NUM!</v>
      </c>
      <c r="H184" s="1" t="e">
        <f t="shared" si="33"/>
        <v>#NUM!</v>
      </c>
    </row>
    <row r="185" spans="1:8" x14ac:dyDescent="0.25">
      <c r="A185" s="1">
        <f t="shared" si="27"/>
        <v>18300000</v>
      </c>
      <c r="B185" s="1">
        <f t="shared" si="28"/>
        <v>18350000</v>
      </c>
      <c r="C185" s="1" t="e">
        <f t="shared" si="29"/>
        <v>#NUM!</v>
      </c>
      <c r="D185" s="1" t="e">
        <f t="shared" si="30"/>
        <v>#NUM!</v>
      </c>
      <c r="E185" s="1" t="e">
        <f t="shared" si="26"/>
        <v>#NUM!</v>
      </c>
      <c r="F185" s="1">
        <f t="shared" si="31"/>
        <v>4231376155100000</v>
      </c>
      <c r="G185" s="1" t="e">
        <f t="shared" si="32"/>
        <v>#NUM!</v>
      </c>
      <c r="H185" s="1" t="e">
        <f t="shared" si="33"/>
        <v>#NUM!</v>
      </c>
    </row>
    <row r="186" spans="1:8" x14ac:dyDescent="0.25">
      <c r="A186" s="1">
        <f t="shared" si="27"/>
        <v>18400000</v>
      </c>
      <c r="B186" s="1">
        <f t="shared" si="28"/>
        <v>18450000</v>
      </c>
      <c r="C186" s="1" t="e">
        <f t="shared" si="29"/>
        <v>#NUM!</v>
      </c>
      <c r="D186" s="1" t="e">
        <f t="shared" si="30"/>
        <v>#NUM!</v>
      </c>
      <c r="E186" s="1" t="e">
        <f t="shared" si="26"/>
        <v>#NUM!</v>
      </c>
      <c r="F186" s="1">
        <f t="shared" si="31"/>
        <v>4277620359900000</v>
      </c>
      <c r="G186" s="1" t="e">
        <f t="shared" si="32"/>
        <v>#NUM!</v>
      </c>
      <c r="H186" s="1" t="e">
        <f t="shared" si="33"/>
        <v>#NUM!</v>
      </c>
    </row>
    <row r="187" spans="1:8" x14ac:dyDescent="0.25">
      <c r="A187" s="1">
        <f t="shared" si="27"/>
        <v>18500000</v>
      </c>
      <c r="B187" s="1">
        <f t="shared" si="28"/>
        <v>18550000</v>
      </c>
      <c r="C187" s="1" t="e">
        <f t="shared" si="29"/>
        <v>#NUM!</v>
      </c>
      <c r="D187" s="1" t="e">
        <f t="shared" si="30"/>
        <v>#NUM!</v>
      </c>
      <c r="E187" s="1" t="e">
        <f t="shared" si="26"/>
        <v>#NUM!</v>
      </c>
      <c r="F187" s="1">
        <f t="shared" si="31"/>
        <v>4324115891900000</v>
      </c>
      <c r="G187" s="1" t="e">
        <f t="shared" si="32"/>
        <v>#NUM!</v>
      </c>
      <c r="H187" s="1" t="e">
        <f t="shared" si="33"/>
        <v>#NUM!</v>
      </c>
    </row>
    <row r="188" spans="1:8" x14ac:dyDescent="0.25">
      <c r="A188" s="1">
        <f t="shared" si="27"/>
        <v>18600000</v>
      </c>
      <c r="B188" s="1">
        <f t="shared" si="28"/>
        <v>18650000</v>
      </c>
      <c r="C188" s="1" t="e">
        <f t="shared" si="29"/>
        <v>#NUM!</v>
      </c>
      <c r="D188" s="1" t="e">
        <f t="shared" si="30"/>
        <v>#NUM!</v>
      </c>
      <c r="E188" s="1" t="e">
        <f t="shared" si="26"/>
        <v>#NUM!</v>
      </c>
      <c r="F188" s="1">
        <f t="shared" si="31"/>
        <v>4370862751100000</v>
      </c>
      <c r="G188" s="1" t="e">
        <f t="shared" si="32"/>
        <v>#NUM!</v>
      </c>
      <c r="H188" s="1" t="e">
        <f t="shared" si="33"/>
        <v>#NUM!</v>
      </c>
    </row>
    <row r="189" spans="1:8" x14ac:dyDescent="0.25">
      <c r="A189" s="1">
        <f t="shared" si="27"/>
        <v>18700000</v>
      </c>
      <c r="B189" s="1">
        <f t="shared" si="28"/>
        <v>18750000</v>
      </c>
      <c r="C189" s="1" t="e">
        <f t="shared" si="29"/>
        <v>#NUM!</v>
      </c>
      <c r="D189" s="1" t="e">
        <f t="shared" si="30"/>
        <v>#NUM!</v>
      </c>
      <c r="E189" s="1" t="e">
        <f t="shared" si="26"/>
        <v>#NUM!</v>
      </c>
      <c r="F189" s="1">
        <f t="shared" si="31"/>
        <v>4417860937500000</v>
      </c>
      <c r="G189" s="1" t="e">
        <f t="shared" si="32"/>
        <v>#NUM!</v>
      </c>
      <c r="H189" s="1" t="e">
        <f t="shared" si="33"/>
        <v>#NUM!</v>
      </c>
    </row>
    <row r="190" spans="1:8" x14ac:dyDescent="0.25">
      <c r="A190" s="1">
        <f t="shared" si="27"/>
        <v>18800000</v>
      </c>
      <c r="B190" s="1">
        <f t="shared" si="28"/>
        <v>18850000</v>
      </c>
      <c r="C190" s="1" t="e">
        <f t="shared" si="29"/>
        <v>#NUM!</v>
      </c>
      <c r="D190" s="1" t="e">
        <f t="shared" si="30"/>
        <v>#NUM!</v>
      </c>
      <c r="E190" s="1" t="e">
        <f t="shared" si="26"/>
        <v>#NUM!</v>
      </c>
      <c r="F190" s="1">
        <f t="shared" si="31"/>
        <v>4465110451100000</v>
      </c>
      <c r="G190" s="1" t="e">
        <f t="shared" si="32"/>
        <v>#NUM!</v>
      </c>
      <c r="H190" s="1" t="e">
        <f t="shared" si="33"/>
        <v>#NUM!</v>
      </c>
    </row>
    <row r="191" spans="1:8" x14ac:dyDescent="0.25">
      <c r="A191" s="1">
        <f t="shared" si="27"/>
        <v>18900000</v>
      </c>
      <c r="B191" s="1">
        <f t="shared" si="28"/>
        <v>18950000</v>
      </c>
      <c r="C191" s="1" t="e">
        <f t="shared" si="29"/>
        <v>#NUM!</v>
      </c>
      <c r="D191" s="1" t="e">
        <f t="shared" si="30"/>
        <v>#NUM!</v>
      </c>
      <c r="E191" s="1" t="e">
        <f t="shared" si="26"/>
        <v>#NUM!</v>
      </c>
      <c r="F191" s="1">
        <f t="shared" si="31"/>
        <v>4512611291900000</v>
      </c>
      <c r="G191" s="1" t="e">
        <f t="shared" si="32"/>
        <v>#NUM!</v>
      </c>
      <c r="H191" s="1" t="e">
        <f t="shared" si="33"/>
        <v>#NUM!</v>
      </c>
    </row>
    <row r="192" spans="1:8" x14ac:dyDescent="0.25">
      <c r="A192" s="1">
        <f t="shared" si="27"/>
        <v>19000000</v>
      </c>
      <c r="B192" s="1">
        <f t="shared" si="28"/>
        <v>19050000</v>
      </c>
      <c r="C192" s="1" t="e">
        <f t="shared" si="29"/>
        <v>#NUM!</v>
      </c>
      <c r="D192" s="1" t="e">
        <f t="shared" si="30"/>
        <v>#NUM!</v>
      </c>
      <c r="E192" s="1" t="e">
        <f t="shared" si="26"/>
        <v>#NUM!</v>
      </c>
      <c r="F192" s="1">
        <f t="shared" si="31"/>
        <v>4560363459900000</v>
      </c>
      <c r="G192" s="1" t="e">
        <f t="shared" si="32"/>
        <v>#NUM!</v>
      </c>
      <c r="H192" s="1" t="e">
        <f t="shared" si="33"/>
        <v>#NUM!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nerelativPripad</vt:lpstr>
      <vt:lpstr>ulrarelativPripad</vt:lpstr>
    </vt:vector>
  </TitlesOfParts>
  <Company>KDF MFF UK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referee</dc:creator>
  <cp:lastModifiedBy>referee</cp:lastModifiedBy>
  <dcterms:created xsi:type="dcterms:W3CDTF">2020-07-21T18:39:32Z</dcterms:created>
  <dcterms:modified xsi:type="dcterms:W3CDTF">2020-12-05T17:00:02Z</dcterms:modified>
</cp:coreProperties>
</file>